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0" yWindow="0" windowWidth="35688" windowHeight="20280"/>
  </bookViews>
  <sheets>
    <sheet name="Sheet1" sheetId="1" r:id="rId1"/>
  </sheets>
  <definedNames>
    <definedName name="_xlnm.Print_Area" localSheetId="0">Sheet1!$A$3:$AD$66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55" i="1" s="1"/>
  <c r="B50" i="1" l="1"/>
  <c r="B47" i="1"/>
  <c r="B39" i="1" l="1"/>
  <c r="B42" i="1"/>
  <c r="J18" i="1" l="1"/>
  <c r="J60" i="1"/>
  <c r="J62" i="1"/>
  <c r="M50" i="1" l="1"/>
  <c r="M42" i="1"/>
  <c r="M36" i="1"/>
  <c r="M30" i="1"/>
  <c r="M24" i="1"/>
  <c r="M18" i="1"/>
  <c r="M61" i="1"/>
  <c r="M59" i="1"/>
  <c r="M47" i="1"/>
  <c r="M45" i="1"/>
  <c r="M39" i="1"/>
  <c r="M33" i="1"/>
  <c r="M21" i="1"/>
  <c r="M15" i="1"/>
  <c r="M12" i="1"/>
  <c r="M10" i="1"/>
  <c r="B66" i="1"/>
  <c r="U55" i="1"/>
  <c r="Y11" i="1" l="1"/>
  <c r="N61" i="1"/>
  <c r="N62" i="1" s="1"/>
  <c r="N63" i="1" s="1"/>
  <c r="N60" i="1"/>
  <c r="N59" i="1"/>
  <c r="N50" i="1"/>
  <c r="N51" i="1" s="1"/>
  <c r="N52" i="1" s="1"/>
  <c r="N47" i="1"/>
  <c r="N48" i="1" s="1"/>
  <c r="N49" i="1" s="1"/>
  <c r="N46" i="1"/>
  <c r="N45" i="1"/>
  <c r="N42" i="1"/>
  <c r="N43" i="1" s="1"/>
  <c r="N44" i="1" s="1"/>
  <c r="N36" i="1"/>
  <c r="N37" i="1" s="1"/>
  <c r="N38" i="1" s="1"/>
  <c r="N39" i="1" s="1"/>
  <c r="N40" i="1" s="1"/>
  <c r="N41" i="1" s="1"/>
  <c r="N30" i="1"/>
  <c r="N31" i="1" s="1"/>
  <c r="N32" i="1" s="1"/>
  <c r="N33" i="1" s="1"/>
  <c r="N34" i="1" s="1"/>
  <c r="N35" i="1" s="1"/>
  <c r="N24" i="1"/>
  <c r="N25" i="1" s="1"/>
  <c r="N26" i="1" s="1"/>
  <c r="N27" i="1" s="1"/>
  <c r="N28" i="1" s="1"/>
  <c r="N29" i="1" s="1"/>
  <c r="N18" i="1"/>
  <c r="N19" i="1" s="1"/>
  <c r="N20" i="1" s="1"/>
  <c r="N21" i="1" s="1"/>
  <c r="N22" i="1" s="1"/>
  <c r="N23" i="1" s="1"/>
  <c r="N12" i="1"/>
  <c r="N13" i="1"/>
  <c r="N14" i="1" s="1"/>
  <c r="N15" i="1" s="1"/>
  <c r="N16" i="1" s="1"/>
  <c r="N17" i="1" s="1"/>
  <c r="N11" i="1"/>
  <c r="J11" i="1" l="1"/>
  <c r="J12" i="1" l="1"/>
  <c r="J13" i="1" s="1"/>
  <c r="J14" i="1" s="1"/>
  <c r="J15" i="1" s="1"/>
  <c r="B45" i="1"/>
  <c r="B46" i="1" s="1"/>
  <c r="J16" i="1" l="1"/>
  <c r="J17" i="1" s="1"/>
  <c r="B18" i="1"/>
  <c r="B19" i="1" s="1"/>
  <c r="B20" i="1" s="1"/>
  <c r="J19" i="1" l="1"/>
  <c r="J20" i="1" s="1"/>
  <c r="J21" i="1" s="1"/>
  <c r="B21" i="1"/>
  <c r="B22" i="1" s="1"/>
  <c r="B23" i="1" s="1"/>
  <c r="J22" i="1" l="1"/>
  <c r="J23" i="1" s="1"/>
  <c r="J24" i="1" s="1"/>
  <c r="B24" i="1"/>
  <c r="B25" i="1" s="1"/>
  <c r="B26" i="1" s="1"/>
  <c r="J25" i="1" l="1"/>
  <c r="J26" i="1" s="1"/>
  <c r="J27" i="1" s="1"/>
  <c r="B27" i="1"/>
  <c r="B28" i="1" s="1"/>
  <c r="B29" i="1" s="1"/>
  <c r="J28" i="1" l="1"/>
  <c r="J29" i="1" s="1"/>
  <c r="J30" i="1" s="1"/>
  <c r="B30" i="1"/>
  <c r="B31" i="1" s="1"/>
  <c r="B32" i="1" s="1"/>
  <c r="J31" i="1" l="1"/>
  <c r="J32" i="1" s="1"/>
  <c r="J33" i="1" s="1"/>
  <c r="B33" i="1"/>
  <c r="B34" i="1" s="1"/>
  <c r="B35" i="1" s="1"/>
  <c r="J34" i="1" l="1"/>
  <c r="J35" i="1" s="1"/>
  <c r="J36" i="1" s="1"/>
  <c r="B36" i="1"/>
  <c r="B37" i="1" s="1"/>
  <c r="B38" i="1" s="1"/>
  <c r="J37" i="1" l="1"/>
  <c r="J38" i="1" s="1"/>
  <c r="J39" i="1" s="1"/>
  <c r="B40" i="1"/>
  <c r="B41" i="1" s="1"/>
  <c r="J40" i="1" l="1"/>
  <c r="J41" i="1" s="1"/>
  <c r="B43" i="1"/>
  <c r="B44" i="1" s="1"/>
  <c r="J42" i="1" l="1"/>
  <c r="J43" i="1" s="1"/>
  <c r="J44" i="1" s="1"/>
  <c r="J45" i="1" s="1"/>
  <c r="B51" i="1"/>
  <c r="B52" i="1" s="1"/>
  <c r="J46" i="1" l="1"/>
  <c r="J47" i="1" s="1"/>
  <c r="B48" i="1"/>
  <c r="B49" i="1" s="1"/>
  <c r="J48" i="1" l="1"/>
  <c r="J49" i="1" l="1"/>
  <c r="J50" i="1" s="1"/>
  <c r="J51" i="1" s="1"/>
  <c r="J52" i="1" s="1"/>
  <c r="Y48" i="1"/>
  <c r="B59" i="1"/>
  <c r="B54" i="1"/>
  <c r="B56" i="1" s="1"/>
  <c r="J59" i="1" l="1"/>
  <c r="J61" i="1" s="1"/>
  <c r="B60" i="1"/>
  <c r="B61" i="1" s="1"/>
  <c r="B62" i="1" s="1"/>
  <c r="B63" i="1" s="1"/>
  <c r="J63" i="1" l="1"/>
  <c r="Y62" i="1"/>
</calcChain>
</file>

<file path=xl/sharedStrings.xml><?xml version="1.0" encoding="utf-8"?>
<sst xmlns="http://schemas.openxmlformats.org/spreadsheetml/2006/main" count="530" uniqueCount="73">
  <si>
    <t>OPERATIONS ISSUED BY THE PROCESSORS (order is given)</t>
  </si>
  <si>
    <t>ADDRESS</t>
  </si>
  <si>
    <t>PROCESSOR ISSUING THE OPERATION</t>
  </si>
  <si>
    <t>BUS LOCK</t>
  </si>
  <si>
    <t>BUS START TIME</t>
  </si>
  <si>
    <t>BUS TRANSACTION</t>
  </si>
  <si>
    <t>TRANSACTION COST</t>
  </si>
  <si>
    <t>PROCESSOR HOLD SIGNAL</t>
  </si>
  <si>
    <t>VALUE WRITTEN</t>
  </si>
  <si>
    <t>VALUE READ</t>
  </si>
  <si>
    <t>0x100</t>
  </si>
  <si>
    <t>-</t>
  </si>
  <si>
    <t>R</t>
  </si>
  <si>
    <t>W</t>
  </si>
  <si>
    <t>CACHE BLOCK ADDRESS</t>
  </si>
  <si>
    <t>BR</t>
  </si>
  <si>
    <t>PHASE</t>
  </si>
  <si>
    <t>WARM-UP</t>
  </si>
  <si>
    <t>TIMING</t>
  </si>
  <si>
    <t>0x120</t>
  </si>
  <si>
    <t>0x108</t>
  </si>
  <si>
    <t>0x118</t>
  </si>
  <si>
    <t>0x110</t>
  </si>
  <si>
    <t>0x128</t>
  </si>
  <si>
    <t>S,0x120,0x0020</t>
  </si>
  <si>
    <t>S,0x108,0x0008</t>
  </si>
  <si>
    <t>S,0x100,0x0000</t>
  </si>
  <si>
    <t>S,0x118,0x118</t>
  </si>
  <si>
    <t>M 0x110,0x0030</t>
  </si>
  <si>
    <t>M,0x128,0x0068</t>
  </si>
  <si>
    <t>I,0,0</t>
  </si>
  <si>
    <t>MEMORY VALUE</t>
  </si>
  <si>
    <t>0x0020</t>
  </si>
  <si>
    <t>0x0008</t>
  </si>
  <si>
    <t>0x0018</t>
  </si>
  <si>
    <t>0x0010</t>
  </si>
  <si>
    <t>0x0028</t>
  </si>
  <si>
    <t>0x0000</t>
  </si>
  <si>
    <t>I</t>
  </si>
  <si>
    <t>S,0x100,0x0001</t>
  </si>
  <si>
    <t>NOTES</t>
  </si>
  <si>
    <t>Block 0 of cache-0 was empty</t>
  </si>
  <si>
    <t>M,0x100,0x0000</t>
  </si>
  <si>
    <t>P0 can now enter the Critical Section (writes are buffered)</t>
  </si>
  <si>
    <t>CC</t>
  </si>
  <si>
    <t>M,0x100,0x0001</t>
  </si>
  <si>
    <t>WB</t>
  </si>
  <si>
    <t>0x0001</t>
  </si>
  <si>
    <t>REPEAT…..</t>
  </si>
  <si>
    <t>P0 has exited its CS at 1100</t>
  </si>
  <si>
    <t>P0 has issued an unlock</t>
  </si>
  <si>
    <t>I follow always the order 0--&gt;1--&gt;15</t>
  </si>
  <si>
    <t>LOAD/STORE OPERATIONS GENERATED BY THE PROCESSOR</t>
  </si>
  <si>
    <t>EXCH</t>
  </si>
  <si>
    <t>SW</t>
  </si>
  <si>
    <t>P1 can now enter the Critical Section (writes are buffered)</t>
  </si>
  <si>
    <t>P15 has the copy so it won't bother P0 and P1</t>
  </si>
  <si>
    <t>REPEATED……</t>
  </si>
  <si>
    <t>P1 has issued an unlock</t>
  </si>
  <si>
    <t>P15 can now enter the Critical Section (writes are buffered)</t>
  </si>
  <si>
    <t>P15 has issued an unlock</t>
  </si>
  <si>
    <t>Don't need to set any bus transaction</t>
  </si>
  <si>
    <t>EXERCIZE 2 -- EXAM 2010/01/20</t>
  </si>
  <si>
    <t>TRANS NO.</t>
  </si>
  <si>
    <t>…</t>
  </si>
  <si>
    <t>P15 works without accessing the bus</t>
  </si>
  <si>
    <t>TIME WHEN THE PROCESSOR GETS THE VALUE (READ)</t>
  </si>
  <si>
    <t>CACHE-0: STATE,TAG,VALUE</t>
  </si>
  <si>
    <t>CACHE-1: STATE,TAG,VALUE</t>
  </si>
  <si>
    <t>CACHE-15: STATE,TAG,VALUE</t>
  </si>
  <si>
    <t>TIME WHEN ISSUING THE PROCESSOR OPERATIONS</t>
  </si>
  <si>
    <t>(version 2.2)</t>
  </si>
  <si>
    <t>REVISED VERSION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</si>
</sst>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NumberFormat="1" applyFont="1" applyAlignment="1">
      <alignment wrapText="1"/>
    </xf>
    <xf numFmtId="0" fontId="0" fillId="3" borderId="0" xfId="0" applyFill="1"/>
    <xf numFmtId="0" fontId="1" fillId="3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3" borderId="0" xfId="0" applyNumberFormat="1" applyFont="1" applyFill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2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3" borderId="0" xfId="0" applyNumberFormat="1" applyFont="1" applyFill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4" xfId="0" applyBorder="1"/>
    <xf numFmtId="0" fontId="1" fillId="0" borderId="4" xfId="0" applyNumberFormat="1" applyFont="1" applyBorder="1" applyAlignment="1">
      <alignment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6" xfId="0" applyBorder="1"/>
    <xf numFmtId="0" fontId="0" fillId="3" borderId="7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Fill="1" applyBorder="1"/>
    <xf numFmtId="0" fontId="0" fillId="2" borderId="3" xfId="0" applyFill="1" applyBorder="1" applyAlignment="1">
      <alignment horizontal="center"/>
    </xf>
    <xf numFmtId="0" fontId="0" fillId="0" borderId="7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0" fillId="0" borderId="0" xfId="0" applyBorder="1" applyAlignment="1"/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3" borderId="7" xfId="0" applyFont="1" applyFill="1" applyBorder="1"/>
    <xf numFmtId="0" fontId="3" fillId="0" borderId="6" xfId="0" applyFont="1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3" borderId="2" xfId="0" applyFont="1" applyFill="1" applyBorder="1"/>
    <xf numFmtId="0" fontId="3" fillId="0" borderId="3" xfId="0" applyFont="1" applyFill="1" applyBorder="1"/>
    <xf numFmtId="0" fontId="3" fillId="0" borderId="0" xfId="0" applyFont="1" applyBorder="1"/>
    <xf numFmtId="0" fontId="3" fillId="3" borderId="0" xfId="0" applyFont="1" applyFill="1" applyBorder="1"/>
    <xf numFmtId="0" fontId="2" fillId="0" borderId="6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2" borderId="6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0" borderId="5" xfId="0" applyNumberFormat="1" applyFont="1" applyBorder="1" applyAlignment="1">
      <alignment wrapText="1"/>
    </xf>
    <xf numFmtId="0" fontId="2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wrapText="1"/>
    </xf>
    <xf numFmtId="0" fontId="2" fillId="3" borderId="0" xfId="0" applyNumberFormat="1" applyFont="1" applyFill="1" applyAlignment="1">
      <alignment horizontal="center" wrapText="1"/>
    </xf>
    <xf numFmtId="0" fontId="4" fillId="3" borderId="0" xfId="0" applyNumberFormat="1" applyFont="1" applyFill="1" applyAlignment="1">
      <alignment wrapText="1"/>
    </xf>
    <xf numFmtId="0" fontId="0" fillId="3" borderId="11" xfId="0" applyFill="1" applyBorder="1"/>
    <xf numFmtId="0" fontId="2" fillId="3" borderId="11" xfId="0" applyNumberFormat="1" applyFont="1" applyFill="1" applyBorder="1" applyAlignment="1">
      <alignment wrapText="1"/>
    </xf>
    <xf numFmtId="0" fontId="2" fillId="3" borderId="12" xfId="0" applyNumberFormat="1" applyFont="1" applyFill="1" applyBorder="1" applyAlignment="1">
      <alignment wrapText="1"/>
    </xf>
    <xf numFmtId="0" fontId="2" fillId="3" borderId="11" xfId="0" applyNumberFormat="1" applyFont="1" applyFill="1" applyBorder="1" applyAlignment="1">
      <alignment horizontal="center" wrapText="1"/>
    </xf>
    <xf numFmtId="0" fontId="4" fillId="3" borderId="1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wrapText="1"/>
    </xf>
    <xf numFmtId="0" fontId="1" fillId="3" borderId="11" xfId="0" applyNumberFormat="1" applyFont="1" applyFill="1" applyBorder="1" applyAlignment="1">
      <alignment horizontal="center" wrapText="1"/>
    </xf>
    <xf numFmtId="0" fontId="5" fillId="0" borderId="4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wrapText="1"/>
    </xf>
    <xf numFmtId="0" fontId="6" fillId="0" borderId="4" xfId="0" applyNumberFormat="1" applyFont="1" applyBorder="1" applyAlignment="1">
      <alignment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8" xfId="0" applyFont="1" applyFill="1" applyBorder="1"/>
    <xf numFmtId="0" fontId="3" fillId="2" borderId="7" xfId="0" applyFont="1" applyFill="1" applyBorder="1"/>
    <xf numFmtId="0" fontId="3" fillId="2" borderId="1" xfId="0" applyFont="1" applyFill="1" applyBorder="1"/>
    <xf numFmtId="0" fontId="6" fillId="4" borderId="13" xfId="0" applyFont="1" applyFill="1" applyBorder="1"/>
    <xf numFmtId="0" fontId="3" fillId="4" borderId="14" xfId="0" applyFont="1" applyFill="1" applyBorder="1"/>
    <xf numFmtId="0" fontId="1" fillId="0" borderId="4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2" fillId="3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Fill="1" applyBorder="1" applyAlignment="1"/>
    <xf numFmtId="0" fontId="2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/>
    <xf numFmtId="0" fontId="2" fillId="0" borderId="3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0" fillId="0" borderId="0" xfId="0" applyFill="1" applyBorder="1" applyAlignment="1"/>
    <xf numFmtId="0" fontId="2" fillId="3" borderId="11" xfId="0" applyNumberFormat="1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3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699700</xdr:colOff>
      <xdr:row>9</xdr:row>
      <xdr:rowOff>176726</xdr:rowOff>
    </xdr:from>
    <xdr:to>
      <xdr:col>12</xdr:col>
      <xdr:colOff>344240</xdr:colOff>
      <xdr:row>44</xdr:row>
      <xdr:rowOff>29014</xdr:rowOff>
    </xdr:to>
    <xdr:cxnSp macro="">
      <xdr:nvCxnSpPr>
        <xdr:cNvPr id="3" name="Straight Arrow Connector 2"/>
        <xdr:cNvCxnSpPr>
          <a:stCxn id="5" idx="3"/>
          <a:endCxn id="4" idx="7"/>
        </xdr:cNvCxnSpPr>
      </xdr:nvCxnSpPr>
      <xdr:spPr>
        <a:xfrm flipH="1">
          <a:off x="1362640" y="2477966"/>
          <a:ext cx="6380620" cy="62530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44</xdr:row>
      <xdr:rowOff>0</xdr:rowOff>
    </xdr:from>
    <xdr:to>
      <xdr:col>2</xdr:col>
      <xdr:colOff>30480</xdr:colOff>
      <xdr:row>45</xdr:row>
      <xdr:rowOff>15240</xdr:rowOff>
    </xdr:to>
    <xdr:sp macro="" textlink="">
      <xdr:nvSpPr>
        <xdr:cNvPr id="4" name="Oval 3"/>
        <xdr:cNvSpPr/>
      </xdr:nvSpPr>
      <xdr:spPr>
        <a:xfrm>
          <a:off x="1043940" y="8702040"/>
          <a:ext cx="373380" cy="19812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289560</xdr:colOff>
      <xdr:row>9</xdr:row>
      <xdr:rowOff>7620</xdr:rowOff>
    </xdr:from>
    <xdr:to>
      <xdr:col>13</xdr:col>
      <xdr:colOff>53340</xdr:colOff>
      <xdr:row>10</xdr:row>
      <xdr:rowOff>22860</xdr:rowOff>
    </xdr:to>
    <xdr:sp macro="" textlink="">
      <xdr:nvSpPr>
        <xdr:cNvPr id="5" name="Oval 4"/>
        <xdr:cNvSpPr/>
      </xdr:nvSpPr>
      <xdr:spPr>
        <a:xfrm>
          <a:off x="7688580" y="2308860"/>
          <a:ext cx="373380" cy="19812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274320</xdr:colOff>
      <xdr:row>45</xdr:row>
      <xdr:rowOff>167640</xdr:rowOff>
    </xdr:from>
    <xdr:to>
      <xdr:col>13</xdr:col>
      <xdr:colOff>38100</xdr:colOff>
      <xdr:row>47</xdr:row>
      <xdr:rowOff>0</xdr:rowOff>
    </xdr:to>
    <xdr:sp macro="" textlink="">
      <xdr:nvSpPr>
        <xdr:cNvPr id="6" name="Oval 5"/>
        <xdr:cNvSpPr/>
      </xdr:nvSpPr>
      <xdr:spPr>
        <a:xfrm>
          <a:off x="7673340" y="9052560"/>
          <a:ext cx="373380" cy="19812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373380</xdr:colOff>
      <xdr:row>58</xdr:row>
      <xdr:rowOff>7620</xdr:rowOff>
    </xdr:from>
    <xdr:to>
      <xdr:col>2</xdr:col>
      <xdr:colOff>22860</xdr:colOff>
      <xdr:row>59</xdr:row>
      <xdr:rowOff>22860</xdr:rowOff>
    </xdr:to>
    <xdr:sp macro="" textlink="">
      <xdr:nvSpPr>
        <xdr:cNvPr id="7" name="Oval 6"/>
        <xdr:cNvSpPr/>
      </xdr:nvSpPr>
      <xdr:spPr>
        <a:xfrm>
          <a:off x="1036320" y="11269980"/>
          <a:ext cx="373380" cy="19812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</xdr:colOff>
      <xdr:row>60</xdr:row>
      <xdr:rowOff>91440</xdr:rowOff>
    </xdr:from>
    <xdr:to>
      <xdr:col>12</xdr:col>
      <xdr:colOff>243840</xdr:colOff>
      <xdr:row>65</xdr:row>
      <xdr:rowOff>106680</xdr:rowOff>
    </xdr:to>
    <xdr:cxnSp macro="">
      <xdr:nvCxnSpPr>
        <xdr:cNvPr id="8" name="Straight Arrow Connector 7"/>
        <xdr:cNvCxnSpPr>
          <a:stCxn id="15" idx="2"/>
          <a:endCxn id="16" idx="6"/>
        </xdr:cNvCxnSpPr>
      </xdr:nvCxnSpPr>
      <xdr:spPr>
        <a:xfrm flipH="1">
          <a:off x="1409700" y="11719560"/>
          <a:ext cx="6233160" cy="92964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</xdr:colOff>
      <xdr:row>46</xdr:row>
      <xdr:rowOff>153866</xdr:rowOff>
    </xdr:from>
    <xdr:to>
      <xdr:col>12</xdr:col>
      <xdr:colOff>329000</xdr:colOff>
      <xdr:row>58</xdr:row>
      <xdr:rowOff>106680</xdr:rowOff>
    </xdr:to>
    <xdr:cxnSp macro="">
      <xdr:nvCxnSpPr>
        <xdr:cNvPr id="14" name="Straight Arrow Connector 13"/>
        <xdr:cNvCxnSpPr>
          <a:stCxn id="6" idx="3"/>
          <a:endCxn id="7" idx="6"/>
        </xdr:cNvCxnSpPr>
      </xdr:nvCxnSpPr>
      <xdr:spPr>
        <a:xfrm flipH="1">
          <a:off x="1409700" y="9221666"/>
          <a:ext cx="6318320" cy="214737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243840</xdr:colOff>
      <xdr:row>59</xdr:row>
      <xdr:rowOff>175260</xdr:rowOff>
    </xdr:from>
    <xdr:to>
      <xdr:col>13</xdr:col>
      <xdr:colOff>7620</xdr:colOff>
      <xdr:row>61</xdr:row>
      <xdr:rowOff>7620</xdr:rowOff>
    </xdr:to>
    <xdr:sp macro="" textlink="">
      <xdr:nvSpPr>
        <xdr:cNvPr id="15" name="Oval 14"/>
        <xdr:cNvSpPr/>
      </xdr:nvSpPr>
      <xdr:spPr>
        <a:xfrm>
          <a:off x="7642860" y="11620500"/>
          <a:ext cx="373380" cy="19812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373380</xdr:colOff>
      <xdr:row>65</xdr:row>
      <xdr:rowOff>7620</xdr:rowOff>
    </xdr:from>
    <xdr:to>
      <xdr:col>2</xdr:col>
      <xdr:colOff>22860</xdr:colOff>
      <xdr:row>66</xdr:row>
      <xdr:rowOff>22860</xdr:rowOff>
    </xdr:to>
    <xdr:sp macro="" textlink="">
      <xdr:nvSpPr>
        <xdr:cNvPr id="16" name="Oval 15"/>
        <xdr:cNvSpPr/>
      </xdr:nvSpPr>
      <xdr:spPr>
        <a:xfrm>
          <a:off x="1036320" y="12550140"/>
          <a:ext cx="373380" cy="19812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tabSelected="1" zoomScaleNormal="100" workbookViewId="0">
      <selection activeCell="C55" sqref="C55"/>
    </sheetView>
  </sheetViews>
  <sheetFormatPr defaultRowHeight="14.4" x14ac:dyDescent="0.3"/>
  <cols>
    <col min="1" max="1" width="9.6640625" bestFit="1" customWidth="1"/>
    <col min="2" max="2" width="11.33203125" customWidth="1"/>
    <col min="3" max="3" width="9.6640625" customWidth="1"/>
    <col min="4" max="4" width="11.109375" customWidth="1"/>
    <col min="5" max="5" width="11.5546875" customWidth="1"/>
    <col min="6" max="6" width="8.44140625" bestFit="1" customWidth="1"/>
    <col min="7" max="7" width="8" customWidth="1"/>
    <col min="8" max="8" width="6.21875" customWidth="1"/>
    <col min="9" max="9" width="6.33203125" customWidth="1"/>
    <col min="13" max="13" width="11.5546875" customWidth="1"/>
    <col min="14" max="14" width="7.21875" customWidth="1"/>
    <col min="16" max="16" width="18.5546875" customWidth="1"/>
    <col min="17" max="17" width="17.88671875" customWidth="1"/>
    <col min="18" max="18" width="20" customWidth="1"/>
    <col min="19" max="19" width="10.109375" customWidth="1"/>
    <col min="24" max="24" width="9.44140625" customWidth="1"/>
  </cols>
  <sheetData>
    <row r="1" spans="1:32" ht="15" thickBot="1" x14ac:dyDescent="0.35"/>
    <row r="2" spans="1:32" ht="21.6" customHeight="1" thickBot="1" x14ac:dyDescent="0.35">
      <c r="A2" s="85" t="s">
        <v>72</v>
      </c>
      <c r="B2" s="86"/>
    </row>
    <row r="3" spans="1:32" ht="58.2" customHeight="1" thickBot="1" x14ac:dyDescent="0.35">
      <c r="A3" s="27" t="s">
        <v>16</v>
      </c>
      <c r="B3" s="77" t="s">
        <v>70</v>
      </c>
      <c r="C3" s="77" t="s">
        <v>2</v>
      </c>
      <c r="D3" s="77" t="s">
        <v>0</v>
      </c>
      <c r="E3" s="77" t="s">
        <v>52</v>
      </c>
      <c r="F3" s="28" t="s">
        <v>1</v>
      </c>
      <c r="G3" s="28" t="s">
        <v>8</v>
      </c>
      <c r="H3" s="28" t="s">
        <v>7</v>
      </c>
      <c r="I3" s="28" t="s">
        <v>3</v>
      </c>
      <c r="J3" s="78" t="s">
        <v>4</v>
      </c>
      <c r="K3" s="28" t="s">
        <v>5</v>
      </c>
      <c r="L3" s="28" t="s">
        <v>6</v>
      </c>
      <c r="M3" s="77" t="s">
        <v>66</v>
      </c>
      <c r="N3" s="79" t="s">
        <v>63</v>
      </c>
      <c r="O3" s="28" t="s">
        <v>14</v>
      </c>
      <c r="P3" s="78" t="s">
        <v>67</v>
      </c>
      <c r="Q3" s="79" t="s">
        <v>68</v>
      </c>
      <c r="R3" s="78" t="s">
        <v>69</v>
      </c>
      <c r="S3" s="79" t="s">
        <v>31</v>
      </c>
      <c r="T3" s="28" t="s">
        <v>9</v>
      </c>
      <c r="U3" s="79" t="s">
        <v>40</v>
      </c>
      <c r="V3" s="28"/>
      <c r="W3" s="28"/>
      <c r="X3" s="28"/>
      <c r="Y3" s="28"/>
      <c r="Z3" s="28"/>
      <c r="AA3" s="28"/>
      <c r="AB3" s="87" t="s">
        <v>62</v>
      </c>
      <c r="AC3" s="88"/>
      <c r="AD3" s="88"/>
      <c r="AE3" s="1"/>
      <c r="AF3" s="1"/>
    </row>
    <row r="4" spans="1:32" ht="15" thickTop="1" x14ac:dyDescent="0.3">
      <c r="A4" t="s">
        <v>17</v>
      </c>
      <c r="B4">
        <v>0</v>
      </c>
      <c r="C4" s="61">
        <v>15</v>
      </c>
      <c r="D4" s="65"/>
      <c r="E4" s="61" t="s">
        <v>12</v>
      </c>
      <c r="F4" s="61" t="s">
        <v>19</v>
      </c>
      <c r="G4" s="66"/>
      <c r="H4" s="66"/>
      <c r="I4" s="66"/>
      <c r="J4" s="60">
        <v>0</v>
      </c>
      <c r="K4" s="66"/>
      <c r="L4" s="61">
        <v>0</v>
      </c>
      <c r="M4" s="61"/>
      <c r="N4" s="67"/>
      <c r="O4" s="61">
        <v>0</v>
      </c>
      <c r="P4" s="60" t="s">
        <v>30</v>
      </c>
      <c r="Q4" s="61" t="s">
        <v>30</v>
      </c>
      <c r="R4" s="62" t="s">
        <v>24</v>
      </c>
      <c r="S4" s="61" t="s">
        <v>32</v>
      </c>
      <c r="T4" s="4"/>
      <c r="U4" s="1"/>
      <c r="V4" s="1"/>
      <c r="W4" s="1"/>
      <c r="X4" s="1"/>
      <c r="Y4" s="1"/>
      <c r="Z4" s="1"/>
      <c r="AA4" s="1"/>
      <c r="AB4" s="1" t="s">
        <v>71</v>
      </c>
      <c r="AC4" s="1"/>
      <c r="AD4" s="1"/>
      <c r="AE4" s="1"/>
      <c r="AF4" s="1"/>
    </row>
    <row r="5" spans="1:32" x14ac:dyDescent="0.3">
      <c r="A5" s="2"/>
      <c r="B5" s="2">
        <v>0</v>
      </c>
      <c r="C5" s="24">
        <v>0</v>
      </c>
      <c r="D5" s="63"/>
      <c r="E5" s="24" t="s">
        <v>12</v>
      </c>
      <c r="F5" s="24" t="s">
        <v>20</v>
      </c>
      <c r="G5" s="68"/>
      <c r="H5" s="68"/>
      <c r="I5" s="68"/>
      <c r="J5" s="63">
        <v>0</v>
      </c>
      <c r="K5" s="68"/>
      <c r="L5" s="24">
        <v>0</v>
      </c>
      <c r="M5" s="24"/>
      <c r="N5" s="69"/>
      <c r="O5" s="24">
        <v>1</v>
      </c>
      <c r="P5" s="62" t="s">
        <v>25</v>
      </c>
      <c r="Q5" s="24" t="s">
        <v>30</v>
      </c>
      <c r="R5" s="63" t="s">
        <v>30</v>
      </c>
      <c r="S5" s="24" t="s">
        <v>33</v>
      </c>
      <c r="T5" s="5"/>
      <c r="U5" s="89"/>
      <c r="V5" s="90"/>
      <c r="W5" s="90"/>
      <c r="X5" s="90"/>
      <c r="Y5" s="89"/>
      <c r="Z5" s="90"/>
      <c r="AA5" s="90"/>
      <c r="AB5" s="90"/>
      <c r="AC5" s="90"/>
      <c r="AD5" s="90"/>
      <c r="AE5" s="1"/>
      <c r="AF5" s="1"/>
    </row>
    <row r="6" spans="1:32" x14ac:dyDescent="0.3">
      <c r="B6">
        <v>0</v>
      </c>
      <c r="C6" s="61">
        <v>15</v>
      </c>
      <c r="D6" s="60"/>
      <c r="E6" s="61" t="s">
        <v>12</v>
      </c>
      <c r="F6" s="61" t="s">
        <v>20</v>
      </c>
      <c r="G6" s="66"/>
      <c r="H6" s="66"/>
      <c r="I6" s="66"/>
      <c r="J6" s="60">
        <v>0</v>
      </c>
      <c r="K6" s="66"/>
      <c r="L6" s="61">
        <v>0</v>
      </c>
      <c r="M6" s="61"/>
      <c r="N6" s="67"/>
      <c r="O6" s="61">
        <v>1</v>
      </c>
      <c r="P6" s="60" t="s">
        <v>25</v>
      </c>
      <c r="Q6" s="61" t="s">
        <v>30</v>
      </c>
      <c r="R6" s="62" t="s">
        <v>25</v>
      </c>
      <c r="S6" s="61" t="s">
        <v>33</v>
      </c>
      <c r="T6" s="4"/>
      <c r="U6" s="91"/>
      <c r="V6" s="91"/>
      <c r="W6" s="91"/>
      <c r="X6" s="91"/>
      <c r="Y6" s="91"/>
      <c r="Z6" s="91"/>
      <c r="AA6" s="91"/>
      <c r="AB6" s="91"/>
      <c r="AC6" s="91"/>
      <c r="AD6" s="91"/>
      <c r="AE6" s="1"/>
      <c r="AF6" s="1"/>
    </row>
    <row r="7" spans="1:32" x14ac:dyDescent="0.3">
      <c r="A7" s="2"/>
      <c r="B7" s="2">
        <v>0</v>
      </c>
      <c r="C7" s="24">
        <v>1</v>
      </c>
      <c r="D7" s="63"/>
      <c r="E7" s="24" t="s">
        <v>12</v>
      </c>
      <c r="F7" s="24" t="s">
        <v>21</v>
      </c>
      <c r="G7" s="68"/>
      <c r="H7" s="68"/>
      <c r="I7" s="68"/>
      <c r="J7" s="63">
        <v>0</v>
      </c>
      <c r="K7" s="68"/>
      <c r="L7" s="24">
        <v>0</v>
      </c>
      <c r="M7" s="24"/>
      <c r="N7" s="69"/>
      <c r="O7" s="24">
        <v>3</v>
      </c>
      <c r="P7" s="63" t="s">
        <v>30</v>
      </c>
      <c r="Q7" s="64" t="s">
        <v>27</v>
      </c>
      <c r="R7" s="63" t="s">
        <v>30</v>
      </c>
      <c r="S7" s="24" t="s">
        <v>34</v>
      </c>
      <c r="T7" s="5"/>
      <c r="U7" s="89"/>
      <c r="V7" s="90"/>
      <c r="W7" s="90"/>
      <c r="X7" s="90"/>
      <c r="Y7" s="89"/>
      <c r="Z7" s="90"/>
      <c r="AA7" s="90"/>
      <c r="AB7" s="90"/>
      <c r="AC7" s="90"/>
      <c r="AD7" s="90"/>
      <c r="AE7" s="1"/>
      <c r="AF7" s="1"/>
    </row>
    <row r="8" spans="1:32" x14ac:dyDescent="0.3">
      <c r="B8">
        <v>0</v>
      </c>
      <c r="C8" s="61">
        <v>0</v>
      </c>
      <c r="D8" s="60"/>
      <c r="E8" s="61" t="s">
        <v>13</v>
      </c>
      <c r="F8" s="61" t="s">
        <v>22</v>
      </c>
      <c r="G8" s="66"/>
      <c r="H8" s="66"/>
      <c r="I8" s="66"/>
      <c r="J8" s="60">
        <v>0</v>
      </c>
      <c r="K8" s="66"/>
      <c r="L8" s="61">
        <v>0</v>
      </c>
      <c r="M8" s="61"/>
      <c r="N8" s="67"/>
      <c r="O8" s="61">
        <v>2</v>
      </c>
      <c r="P8" s="62" t="s">
        <v>28</v>
      </c>
      <c r="Q8" s="61" t="s">
        <v>30</v>
      </c>
      <c r="R8" s="60" t="s">
        <v>30</v>
      </c>
      <c r="S8" s="61" t="s">
        <v>35</v>
      </c>
      <c r="T8" s="4"/>
      <c r="U8" s="91"/>
      <c r="V8" s="91"/>
      <c r="W8" s="91"/>
      <c r="X8" s="91"/>
      <c r="Y8" s="91"/>
      <c r="Z8" s="91"/>
      <c r="AA8" s="91"/>
      <c r="AB8" s="91"/>
      <c r="AC8" s="91"/>
      <c r="AD8" s="91"/>
      <c r="AE8" s="1"/>
      <c r="AF8" s="1"/>
    </row>
    <row r="9" spans="1:32" ht="15" thickBot="1" x14ac:dyDescent="0.35">
      <c r="A9" s="70"/>
      <c r="B9" s="70">
        <v>0</v>
      </c>
      <c r="C9" s="71">
        <v>1</v>
      </c>
      <c r="D9" s="72"/>
      <c r="E9" s="71" t="s">
        <v>13</v>
      </c>
      <c r="F9" s="71" t="s">
        <v>23</v>
      </c>
      <c r="G9" s="73"/>
      <c r="H9" s="73"/>
      <c r="I9" s="73"/>
      <c r="J9" s="72">
        <v>0</v>
      </c>
      <c r="K9" s="73"/>
      <c r="L9" s="71">
        <v>0</v>
      </c>
      <c r="M9" s="71"/>
      <c r="N9" s="74"/>
      <c r="O9" s="71">
        <v>1</v>
      </c>
      <c r="P9" s="72" t="s">
        <v>25</v>
      </c>
      <c r="Q9" s="75" t="s">
        <v>29</v>
      </c>
      <c r="R9" s="72" t="s">
        <v>25</v>
      </c>
      <c r="S9" s="71" t="s">
        <v>36</v>
      </c>
      <c r="T9" s="76"/>
      <c r="U9" s="99"/>
      <c r="V9" s="100"/>
      <c r="W9" s="100"/>
      <c r="X9" s="100"/>
      <c r="Y9" s="99"/>
      <c r="Z9" s="100"/>
      <c r="AA9" s="100"/>
      <c r="AB9" s="100"/>
      <c r="AC9" s="100"/>
      <c r="AD9" s="100"/>
      <c r="AE9" s="1"/>
      <c r="AF9" s="1"/>
    </row>
    <row r="10" spans="1:32" ht="15" thickTop="1" x14ac:dyDescent="0.3">
      <c r="A10" s="6" t="s">
        <v>18</v>
      </c>
      <c r="B10" s="6">
        <v>0</v>
      </c>
      <c r="C10" s="6">
        <v>0</v>
      </c>
      <c r="D10" s="31" t="s">
        <v>53</v>
      </c>
      <c r="E10" s="6" t="s">
        <v>12</v>
      </c>
      <c r="F10" s="6" t="s">
        <v>10</v>
      </c>
      <c r="G10" s="7" t="s">
        <v>11</v>
      </c>
      <c r="H10" s="7">
        <v>0</v>
      </c>
      <c r="I10" s="7">
        <v>1</v>
      </c>
      <c r="J10" s="31">
        <v>0</v>
      </c>
      <c r="K10" s="7" t="s">
        <v>15</v>
      </c>
      <c r="L10" s="6">
        <v>100</v>
      </c>
      <c r="M10" s="58">
        <f>J10+L10</f>
        <v>100</v>
      </c>
      <c r="N10" s="46">
        <v>1</v>
      </c>
      <c r="O10" s="6">
        <v>0</v>
      </c>
      <c r="P10" s="53" t="s">
        <v>26</v>
      </c>
      <c r="Q10" s="6" t="s">
        <v>30</v>
      </c>
      <c r="R10" s="31" t="s">
        <v>30</v>
      </c>
      <c r="S10" s="6" t="s">
        <v>37</v>
      </c>
      <c r="T10" s="80">
        <v>0</v>
      </c>
      <c r="U10" s="91" t="s">
        <v>41</v>
      </c>
      <c r="V10" s="91"/>
      <c r="W10" s="91"/>
      <c r="X10" s="91"/>
      <c r="Y10" s="91" t="s">
        <v>43</v>
      </c>
      <c r="Z10" s="91"/>
      <c r="AA10" s="91"/>
      <c r="AB10" s="91"/>
      <c r="AC10" s="91"/>
      <c r="AD10" s="91"/>
    </row>
    <row r="11" spans="1:32" x14ac:dyDescent="0.3">
      <c r="A11" s="8"/>
      <c r="B11" s="8">
        <v>0</v>
      </c>
      <c r="C11" s="8">
        <v>0</v>
      </c>
      <c r="D11" s="32"/>
      <c r="E11" s="8" t="s">
        <v>13</v>
      </c>
      <c r="F11" s="8" t="s">
        <v>10</v>
      </c>
      <c r="G11" s="21">
        <v>1</v>
      </c>
      <c r="H11" s="9">
        <v>0</v>
      </c>
      <c r="I11" s="9">
        <v>0</v>
      </c>
      <c r="J11" s="52">
        <f t="shared" ref="J11:J52" si="0">J10+L10</f>
        <v>100</v>
      </c>
      <c r="K11" s="9" t="s">
        <v>38</v>
      </c>
      <c r="L11" s="8">
        <v>15</v>
      </c>
      <c r="M11" s="8"/>
      <c r="N11" s="45">
        <f t="shared" ref="N11:N52" si="1">N10+1</f>
        <v>2</v>
      </c>
      <c r="O11" s="8">
        <v>0</v>
      </c>
      <c r="P11" s="32" t="s">
        <v>45</v>
      </c>
      <c r="Q11" s="8" t="s">
        <v>30</v>
      </c>
      <c r="R11" s="32" t="s">
        <v>30</v>
      </c>
      <c r="S11" s="8" t="s">
        <v>37</v>
      </c>
      <c r="T11" s="9" t="s">
        <v>11</v>
      </c>
      <c r="U11" s="93"/>
      <c r="V11" s="94"/>
      <c r="W11" s="94"/>
      <c r="X11" s="94"/>
      <c r="Y11" s="101" t="str">
        <f>"SC0["&amp;J11&amp;","&amp;J11+1000&amp;"]"</f>
        <v>SC0[100,1100]</v>
      </c>
      <c r="Z11" s="102"/>
      <c r="AA11" s="102"/>
      <c r="AB11" s="102"/>
      <c r="AC11" s="102"/>
      <c r="AD11" s="102"/>
    </row>
    <row r="12" spans="1:32" x14ac:dyDescent="0.3">
      <c r="A12" s="6"/>
      <c r="B12" s="6">
        <v>0</v>
      </c>
      <c r="C12" s="6">
        <v>1</v>
      </c>
      <c r="D12" s="31" t="s">
        <v>53</v>
      </c>
      <c r="E12" s="6" t="s">
        <v>12</v>
      </c>
      <c r="F12" s="6" t="s">
        <v>10</v>
      </c>
      <c r="G12" s="7" t="s">
        <v>11</v>
      </c>
      <c r="H12" s="7">
        <v>1</v>
      </c>
      <c r="I12" s="7">
        <v>1</v>
      </c>
      <c r="J12" s="31">
        <f t="shared" si="0"/>
        <v>115</v>
      </c>
      <c r="K12" s="7" t="s">
        <v>44</v>
      </c>
      <c r="L12" s="6">
        <v>70</v>
      </c>
      <c r="M12" s="6">
        <f>J12+L12</f>
        <v>185</v>
      </c>
      <c r="N12" s="46">
        <f t="shared" si="1"/>
        <v>3</v>
      </c>
      <c r="O12" s="6">
        <v>0</v>
      </c>
      <c r="P12" s="31" t="s">
        <v>39</v>
      </c>
      <c r="Q12" s="6" t="s">
        <v>39</v>
      </c>
      <c r="R12" s="31" t="s">
        <v>30</v>
      </c>
      <c r="S12" s="6" t="s">
        <v>37</v>
      </c>
      <c r="T12" s="42">
        <v>1</v>
      </c>
      <c r="U12" s="91"/>
      <c r="V12" s="91"/>
      <c r="W12" s="91"/>
      <c r="X12" s="91"/>
      <c r="Y12" s="91"/>
      <c r="Z12" s="91"/>
      <c r="AA12" s="91"/>
      <c r="AB12" s="91"/>
      <c r="AC12" s="91"/>
      <c r="AD12" s="91"/>
    </row>
    <row r="13" spans="1:32" x14ac:dyDescent="0.3">
      <c r="A13" s="12"/>
      <c r="B13" s="12">
        <v>0</v>
      </c>
      <c r="C13" s="12">
        <v>1</v>
      </c>
      <c r="D13" s="33"/>
      <c r="E13" s="12" t="s">
        <v>12</v>
      </c>
      <c r="F13" s="12" t="s">
        <v>10</v>
      </c>
      <c r="G13" s="13" t="s">
        <v>11</v>
      </c>
      <c r="H13" s="13">
        <v>0</v>
      </c>
      <c r="I13" s="13">
        <v>1</v>
      </c>
      <c r="J13" s="33">
        <f t="shared" si="0"/>
        <v>185</v>
      </c>
      <c r="K13" s="13" t="s">
        <v>46</v>
      </c>
      <c r="L13" s="12">
        <v>10</v>
      </c>
      <c r="M13" s="12"/>
      <c r="N13" s="47">
        <f t="shared" si="1"/>
        <v>4</v>
      </c>
      <c r="O13" s="12">
        <v>0</v>
      </c>
      <c r="P13" s="33" t="s">
        <v>39</v>
      </c>
      <c r="Q13" s="12" t="s">
        <v>39</v>
      </c>
      <c r="R13" s="33" t="s">
        <v>30</v>
      </c>
      <c r="S13" s="14" t="s">
        <v>47</v>
      </c>
      <c r="T13" s="42">
        <v>1</v>
      </c>
      <c r="U13" s="89"/>
      <c r="V13" s="90"/>
      <c r="W13" s="90"/>
      <c r="X13" s="90"/>
      <c r="Y13" s="89"/>
      <c r="Z13" s="90"/>
      <c r="AA13" s="90"/>
      <c r="AB13" s="90"/>
      <c r="AC13" s="90"/>
      <c r="AD13" s="90"/>
    </row>
    <row r="14" spans="1:32" x14ac:dyDescent="0.3">
      <c r="A14" s="15"/>
      <c r="B14" s="15">
        <v>0</v>
      </c>
      <c r="C14" s="15">
        <v>1</v>
      </c>
      <c r="D14" s="34"/>
      <c r="E14" s="15" t="s">
        <v>13</v>
      </c>
      <c r="F14" s="15" t="s">
        <v>10</v>
      </c>
      <c r="G14" s="16">
        <v>1</v>
      </c>
      <c r="H14" s="16">
        <v>0</v>
      </c>
      <c r="I14" s="16">
        <v>0</v>
      </c>
      <c r="J14" s="34">
        <f t="shared" si="0"/>
        <v>195</v>
      </c>
      <c r="K14" s="16" t="s">
        <v>38</v>
      </c>
      <c r="L14" s="15">
        <v>15</v>
      </c>
      <c r="M14" s="15"/>
      <c r="N14" s="48">
        <f t="shared" si="1"/>
        <v>5</v>
      </c>
      <c r="O14" s="15">
        <v>0</v>
      </c>
      <c r="P14" s="34" t="s">
        <v>30</v>
      </c>
      <c r="Q14" s="15" t="s">
        <v>45</v>
      </c>
      <c r="R14" s="34" t="s">
        <v>30</v>
      </c>
      <c r="S14" s="15" t="s">
        <v>47</v>
      </c>
      <c r="T14" s="16" t="s">
        <v>11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</row>
    <row r="15" spans="1:32" x14ac:dyDescent="0.3">
      <c r="A15" s="12"/>
      <c r="B15" s="12">
        <v>0</v>
      </c>
      <c r="C15" s="12">
        <v>15</v>
      </c>
      <c r="D15" s="33" t="s">
        <v>53</v>
      </c>
      <c r="E15" s="12" t="s">
        <v>12</v>
      </c>
      <c r="F15" s="12" t="s">
        <v>10</v>
      </c>
      <c r="G15" s="13" t="s">
        <v>11</v>
      </c>
      <c r="H15" s="13">
        <v>1</v>
      </c>
      <c r="I15" s="13">
        <v>1</v>
      </c>
      <c r="J15" s="33">
        <f t="shared" si="0"/>
        <v>210</v>
      </c>
      <c r="K15" s="13" t="s">
        <v>44</v>
      </c>
      <c r="L15" s="12">
        <v>70</v>
      </c>
      <c r="M15" s="12">
        <f>J15+L15</f>
        <v>280</v>
      </c>
      <c r="N15" s="47">
        <f t="shared" si="1"/>
        <v>6</v>
      </c>
      <c r="O15" s="12">
        <v>0</v>
      </c>
      <c r="P15" s="33" t="s">
        <v>30</v>
      </c>
      <c r="Q15" s="12" t="s">
        <v>39</v>
      </c>
      <c r="R15" s="33" t="s">
        <v>39</v>
      </c>
      <c r="S15" s="12" t="s">
        <v>47</v>
      </c>
      <c r="T15" s="13">
        <v>1</v>
      </c>
      <c r="U15" s="89"/>
      <c r="V15" s="90"/>
      <c r="W15" s="90"/>
      <c r="X15" s="90"/>
      <c r="Y15" s="89"/>
      <c r="Z15" s="90"/>
      <c r="AA15" s="90"/>
      <c r="AB15" s="90"/>
      <c r="AC15" s="90"/>
      <c r="AD15" s="90"/>
    </row>
    <row r="16" spans="1:32" x14ac:dyDescent="0.3">
      <c r="A16" s="6"/>
      <c r="B16" s="6">
        <v>0</v>
      </c>
      <c r="C16" s="6">
        <v>15</v>
      </c>
      <c r="D16" s="31"/>
      <c r="E16" s="6" t="s">
        <v>12</v>
      </c>
      <c r="F16" s="6" t="s">
        <v>10</v>
      </c>
      <c r="G16" s="7"/>
      <c r="H16" s="7">
        <v>0</v>
      </c>
      <c r="I16" s="7">
        <v>1</v>
      </c>
      <c r="J16" s="31">
        <f t="shared" si="0"/>
        <v>280</v>
      </c>
      <c r="K16" s="7" t="s">
        <v>46</v>
      </c>
      <c r="L16" s="6">
        <v>10</v>
      </c>
      <c r="M16" s="6"/>
      <c r="N16" s="46">
        <f t="shared" si="1"/>
        <v>7</v>
      </c>
      <c r="O16" s="6">
        <v>0</v>
      </c>
      <c r="P16" s="31" t="s">
        <v>30</v>
      </c>
      <c r="Q16" s="6" t="s">
        <v>39</v>
      </c>
      <c r="R16" s="31" t="s">
        <v>39</v>
      </c>
      <c r="S16" s="6" t="s">
        <v>47</v>
      </c>
      <c r="T16" s="7">
        <v>1</v>
      </c>
      <c r="U16" s="91"/>
      <c r="V16" s="91"/>
      <c r="W16" s="91"/>
      <c r="X16" s="91"/>
      <c r="Y16" s="91"/>
      <c r="Z16" s="91"/>
      <c r="AA16" s="91"/>
      <c r="AB16" s="91"/>
      <c r="AC16" s="91"/>
      <c r="AD16" s="91"/>
    </row>
    <row r="17" spans="1:30" x14ac:dyDescent="0.3">
      <c r="A17" s="8"/>
      <c r="B17" s="8">
        <v>0</v>
      </c>
      <c r="C17" s="8">
        <v>15</v>
      </c>
      <c r="D17" s="32"/>
      <c r="E17" s="8" t="s">
        <v>13</v>
      </c>
      <c r="F17" s="8" t="s">
        <v>10</v>
      </c>
      <c r="G17" s="9">
        <v>1</v>
      </c>
      <c r="H17" s="9">
        <v>0</v>
      </c>
      <c r="I17" s="9">
        <v>0</v>
      </c>
      <c r="J17" s="32">
        <f t="shared" si="0"/>
        <v>290</v>
      </c>
      <c r="K17" s="9" t="s">
        <v>38</v>
      </c>
      <c r="L17" s="8">
        <v>15</v>
      </c>
      <c r="M17" s="8"/>
      <c r="N17" s="45">
        <f t="shared" si="1"/>
        <v>8</v>
      </c>
      <c r="O17" s="8">
        <v>0</v>
      </c>
      <c r="P17" s="32" t="s">
        <v>30</v>
      </c>
      <c r="Q17" s="8" t="s">
        <v>30</v>
      </c>
      <c r="R17" s="32" t="s">
        <v>45</v>
      </c>
      <c r="S17" s="8" t="s">
        <v>47</v>
      </c>
      <c r="T17" s="9" t="s">
        <v>11</v>
      </c>
      <c r="U17" s="93"/>
      <c r="V17" s="94"/>
      <c r="W17" s="94"/>
      <c r="X17" s="94"/>
      <c r="Y17" s="93"/>
      <c r="Z17" s="94"/>
      <c r="AA17" s="94"/>
      <c r="AB17" s="94"/>
      <c r="AC17" s="94"/>
      <c r="AD17" s="94"/>
    </row>
    <row r="18" spans="1:30" x14ac:dyDescent="0.3">
      <c r="A18" s="10"/>
      <c r="B18" s="10">
        <f>J15</f>
        <v>210</v>
      </c>
      <c r="C18" s="10">
        <v>1</v>
      </c>
      <c r="D18" s="35" t="s">
        <v>53</v>
      </c>
      <c r="E18" s="10" t="s">
        <v>12</v>
      </c>
      <c r="F18" s="10" t="s">
        <v>10</v>
      </c>
      <c r="G18" s="11" t="s">
        <v>11</v>
      </c>
      <c r="H18" s="11">
        <v>1</v>
      </c>
      <c r="I18" s="11">
        <v>1</v>
      </c>
      <c r="J18" s="35">
        <f>J17+L17</f>
        <v>305</v>
      </c>
      <c r="K18" s="11" t="s">
        <v>44</v>
      </c>
      <c r="L18" s="10">
        <v>70</v>
      </c>
      <c r="M18" s="6">
        <f>J18+L18</f>
        <v>375</v>
      </c>
      <c r="N18" s="46">
        <f t="shared" si="1"/>
        <v>9</v>
      </c>
      <c r="O18" s="10">
        <v>0</v>
      </c>
      <c r="P18" s="35" t="s">
        <v>30</v>
      </c>
      <c r="Q18" s="10" t="s">
        <v>39</v>
      </c>
      <c r="R18" s="35" t="s">
        <v>39</v>
      </c>
      <c r="S18" s="10" t="s">
        <v>47</v>
      </c>
      <c r="T18" s="11">
        <v>1</v>
      </c>
      <c r="U18" s="91" t="s">
        <v>48</v>
      </c>
      <c r="V18" s="91"/>
      <c r="W18" s="91"/>
      <c r="X18" s="91"/>
      <c r="Y18" s="91"/>
      <c r="Z18" s="91"/>
      <c r="AA18" s="91"/>
      <c r="AB18" s="91"/>
      <c r="AC18" s="91"/>
      <c r="AD18" s="91"/>
    </row>
    <row r="19" spans="1:30" x14ac:dyDescent="0.3">
      <c r="A19" s="12"/>
      <c r="B19" s="12">
        <f>B18</f>
        <v>210</v>
      </c>
      <c r="C19" s="12">
        <v>1</v>
      </c>
      <c r="D19" s="33"/>
      <c r="E19" s="12" t="s">
        <v>12</v>
      </c>
      <c r="F19" s="12" t="s">
        <v>10</v>
      </c>
      <c r="G19" s="13" t="s">
        <v>11</v>
      </c>
      <c r="H19" s="13">
        <v>0</v>
      </c>
      <c r="I19" s="13">
        <v>1</v>
      </c>
      <c r="J19" s="33">
        <f t="shared" si="0"/>
        <v>375</v>
      </c>
      <c r="K19" s="13" t="s">
        <v>46</v>
      </c>
      <c r="L19" s="12">
        <v>10</v>
      </c>
      <c r="M19" s="12"/>
      <c r="N19" s="47">
        <f t="shared" si="1"/>
        <v>10</v>
      </c>
      <c r="O19" s="12">
        <v>0</v>
      </c>
      <c r="P19" s="33" t="s">
        <v>30</v>
      </c>
      <c r="Q19" s="12" t="s">
        <v>39</v>
      </c>
      <c r="R19" s="33" t="s">
        <v>39</v>
      </c>
      <c r="S19" s="12" t="s">
        <v>47</v>
      </c>
      <c r="T19" s="13">
        <v>1</v>
      </c>
      <c r="U19" s="89"/>
      <c r="V19" s="90"/>
      <c r="W19" s="90"/>
      <c r="X19" s="90"/>
      <c r="Y19" s="89"/>
      <c r="Z19" s="90"/>
      <c r="AA19" s="90"/>
      <c r="AB19" s="90"/>
      <c r="AC19" s="90"/>
      <c r="AD19" s="90"/>
    </row>
    <row r="20" spans="1:30" x14ac:dyDescent="0.3">
      <c r="A20" s="15"/>
      <c r="B20" s="15">
        <f>B19</f>
        <v>210</v>
      </c>
      <c r="C20" s="15">
        <v>1</v>
      </c>
      <c r="D20" s="34"/>
      <c r="E20" s="15" t="s">
        <v>13</v>
      </c>
      <c r="F20" s="15" t="s">
        <v>10</v>
      </c>
      <c r="G20" s="16">
        <v>1</v>
      </c>
      <c r="H20" s="16">
        <v>0</v>
      </c>
      <c r="I20" s="16">
        <v>0</v>
      </c>
      <c r="J20" s="34">
        <f t="shared" si="0"/>
        <v>385</v>
      </c>
      <c r="K20" s="16" t="s">
        <v>38</v>
      </c>
      <c r="L20" s="15">
        <v>15</v>
      </c>
      <c r="M20" s="15"/>
      <c r="N20" s="48">
        <f t="shared" si="1"/>
        <v>11</v>
      </c>
      <c r="O20" s="15">
        <v>0</v>
      </c>
      <c r="P20" s="34" t="s">
        <v>30</v>
      </c>
      <c r="Q20" s="15" t="s">
        <v>45</v>
      </c>
      <c r="R20" s="34" t="s">
        <v>30</v>
      </c>
      <c r="S20" s="15" t="s">
        <v>47</v>
      </c>
      <c r="T20" s="16" t="s">
        <v>11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</row>
    <row r="21" spans="1:30" x14ac:dyDescent="0.3">
      <c r="A21" s="17"/>
      <c r="B21" s="17">
        <f>J18</f>
        <v>305</v>
      </c>
      <c r="C21" s="17">
        <v>15</v>
      </c>
      <c r="D21" s="36" t="s">
        <v>53</v>
      </c>
      <c r="E21" s="17" t="s">
        <v>12</v>
      </c>
      <c r="F21" s="17" t="s">
        <v>10</v>
      </c>
      <c r="G21" s="18" t="s">
        <v>11</v>
      </c>
      <c r="H21" s="18">
        <v>1</v>
      </c>
      <c r="I21" s="18">
        <v>1</v>
      </c>
      <c r="J21" s="36">
        <f t="shared" si="0"/>
        <v>400</v>
      </c>
      <c r="K21" s="18" t="s">
        <v>44</v>
      </c>
      <c r="L21" s="17">
        <v>70</v>
      </c>
      <c r="M21" s="12">
        <f>J21+L21</f>
        <v>470</v>
      </c>
      <c r="N21" s="47">
        <f t="shared" si="1"/>
        <v>12</v>
      </c>
      <c r="O21" s="17">
        <v>0</v>
      </c>
      <c r="P21" s="36" t="s">
        <v>30</v>
      </c>
      <c r="Q21" s="17" t="s">
        <v>39</v>
      </c>
      <c r="R21" s="36" t="s">
        <v>39</v>
      </c>
      <c r="S21" s="17" t="s">
        <v>47</v>
      </c>
      <c r="T21" s="18">
        <v>1</v>
      </c>
      <c r="U21" s="89"/>
      <c r="V21" s="90"/>
      <c r="W21" s="90"/>
      <c r="X21" s="90"/>
      <c r="Y21" s="89"/>
      <c r="Z21" s="90"/>
      <c r="AA21" s="90"/>
      <c r="AB21" s="90"/>
      <c r="AC21" s="90"/>
      <c r="AD21" s="90"/>
    </row>
    <row r="22" spans="1:30" x14ac:dyDescent="0.3">
      <c r="A22" s="6"/>
      <c r="B22" s="6">
        <f>B21</f>
        <v>305</v>
      </c>
      <c r="C22" s="6">
        <v>15</v>
      </c>
      <c r="D22" s="31"/>
      <c r="E22" s="6" t="s">
        <v>12</v>
      </c>
      <c r="F22" s="6" t="s">
        <v>10</v>
      </c>
      <c r="G22" s="7"/>
      <c r="H22" s="7">
        <v>0</v>
      </c>
      <c r="I22" s="7">
        <v>1</v>
      </c>
      <c r="J22" s="31">
        <f t="shared" si="0"/>
        <v>470</v>
      </c>
      <c r="K22" s="7" t="s">
        <v>46</v>
      </c>
      <c r="L22" s="6">
        <v>10</v>
      </c>
      <c r="M22" s="6"/>
      <c r="N22" s="46">
        <f t="shared" si="1"/>
        <v>13</v>
      </c>
      <c r="O22" s="6">
        <v>0</v>
      </c>
      <c r="P22" s="31" t="s">
        <v>30</v>
      </c>
      <c r="Q22" s="6" t="s">
        <v>39</v>
      </c>
      <c r="R22" s="31" t="s">
        <v>39</v>
      </c>
      <c r="S22" s="6" t="s">
        <v>47</v>
      </c>
      <c r="T22" s="7">
        <v>1</v>
      </c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x14ac:dyDescent="0.3">
      <c r="A23" s="8"/>
      <c r="B23" s="8">
        <f>B22</f>
        <v>305</v>
      </c>
      <c r="C23" s="8">
        <v>15</v>
      </c>
      <c r="D23" s="32"/>
      <c r="E23" s="8" t="s">
        <v>13</v>
      </c>
      <c r="F23" s="8" t="s">
        <v>10</v>
      </c>
      <c r="G23" s="9">
        <v>1</v>
      </c>
      <c r="H23" s="9">
        <v>0</v>
      </c>
      <c r="I23" s="9">
        <v>0</v>
      </c>
      <c r="J23" s="32">
        <f t="shared" si="0"/>
        <v>480</v>
      </c>
      <c r="K23" s="9" t="s">
        <v>38</v>
      </c>
      <c r="L23" s="8">
        <v>15</v>
      </c>
      <c r="M23" s="8"/>
      <c r="N23" s="45">
        <f t="shared" si="1"/>
        <v>14</v>
      </c>
      <c r="O23" s="8">
        <v>0</v>
      </c>
      <c r="P23" s="32" t="s">
        <v>30</v>
      </c>
      <c r="Q23" s="8" t="s">
        <v>30</v>
      </c>
      <c r="R23" s="32" t="s">
        <v>45</v>
      </c>
      <c r="S23" s="8" t="s">
        <v>47</v>
      </c>
      <c r="T23" s="9" t="s">
        <v>11</v>
      </c>
      <c r="U23" s="93"/>
      <c r="V23" s="94"/>
      <c r="W23" s="94"/>
      <c r="X23" s="94"/>
      <c r="Y23" s="93"/>
      <c r="Z23" s="94"/>
      <c r="AA23" s="94"/>
      <c r="AB23" s="94"/>
      <c r="AC23" s="94"/>
      <c r="AD23" s="94"/>
    </row>
    <row r="24" spans="1:30" x14ac:dyDescent="0.3">
      <c r="A24" s="10"/>
      <c r="B24" s="10">
        <f>J21</f>
        <v>400</v>
      </c>
      <c r="C24" s="10">
        <v>1</v>
      </c>
      <c r="D24" s="35" t="s">
        <v>53</v>
      </c>
      <c r="E24" s="10" t="s">
        <v>12</v>
      </c>
      <c r="F24" s="10" t="s">
        <v>10</v>
      </c>
      <c r="G24" s="11" t="s">
        <v>11</v>
      </c>
      <c r="H24" s="11">
        <v>1</v>
      </c>
      <c r="I24" s="11">
        <v>1</v>
      </c>
      <c r="J24" s="35">
        <f t="shared" si="0"/>
        <v>495</v>
      </c>
      <c r="K24" s="11" t="s">
        <v>44</v>
      </c>
      <c r="L24" s="10">
        <v>70</v>
      </c>
      <c r="M24" s="6">
        <f>J24+L24</f>
        <v>565</v>
      </c>
      <c r="N24" s="46">
        <f t="shared" si="1"/>
        <v>15</v>
      </c>
      <c r="O24" s="10">
        <v>0</v>
      </c>
      <c r="P24" s="35" t="s">
        <v>30</v>
      </c>
      <c r="Q24" s="10" t="s">
        <v>39</v>
      </c>
      <c r="R24" s="35" t="s">
        <v>39</v>
      </c>
      <c r="S24" s="10" t="s">
        <v>47</v>
      </c>
      <c r="T24" s="11">
        <v>1</v>
      </c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x14ac:dyDescent="0.3">
      <c r="A25" s="12"/>
      <c r="B25" s="12">
        <f>B24</f>
        <v>400</v>
      </c>
      <c r="C25" s="12">
        <v>1</v>
      </c>
      <c r="D25" s="33"/>
      <c r="E25" s="12" t="s">
        <v>12</v>
      </c>
      <c r="F25" s="12" t="s">
        <v>10</v>
      </c>
      <c r="G25" s="13" t="s">
        <v>11</v>
      </c>
      <c r="H25" s="13">
        <v>0</v>
      </c>
      <c r="I25" s="13">
        <v>1</v>
      </c>
      <c r="J25" s="33">
        <f t="shared" si="0"/>
        <v>565</v>
      </c>
      <c r="K25" s="13" t="s">
        <v>46</v>
      </c>
      <c r="L25" s="12">
        <v>10</v>
      </c>
      <c r="M25" s="12"/>
      <c r="N25" s="47">
        <f t="shared" si="1"/>
        <v>16</v>
      </c>
      <c r="O25" s="12">
        <v>0</v>
      </c>
      <c r="P25" s="33" t="s">
        <v>30</v>
      </c>
      <c r="Q25" s="12" t="s">
        <v>39</v>
      </c>
      <c r="R25" s="33" t="s">
        <v>39</v>
      </c>
      <c r="S25" s="12" t="s">
        <v>47</v>
      </c>
      <c r="T25" s="13">
        <v>1</v>
      </c>
      <c r="U25" s="89"/>
      <c r="V25" s="90"/>
      <c r="W25" s="90"/>
      <c r="X25" s="90"/>
      <c r="Y25" s="89"/>
      <c r="Z25" s="90"/>
      <c r="AA25" s="90"/>
      <c r="AB25" s="90"/>
      <c r="AC25" s="90"/>
      <c r="AD25" s="90"/>
    </row>
    <row r="26" spans="1:30" x14ac:dyDescent="0.3">
      <c r="A26" s="15"/>
      <c r="B26" s="15">
        <f>B25</f>
        <v>400</v>
      </c>
      <c r="C26" s="15">
        <v>1</v>
      </c>
      <c r="D26" s="34"/>
      <c r="E26" s="15" t="s">
        <v>13</v>
      </c>
      <c r="F26" s="15" t="s">
        <v>10</v>
      </c>
      <c r="G26" s="16">
        <v>1</v>
      </c>
      <c r="H26" s="16">
        <v>0</v>
      </c>
      <c r="I26" s="16">
        <v>0</v>
      </c>
      <c r="J26" s="34">
        <f t="shared" si="0"/>
        <v>575</v>
      </c>
      <c r="K26" s="16" t="s">
        <v>38</v>
      </c>
      <c r="L26" s="15">
        <v>15</v>
      </c>
      <c r="M26" s="15"/>
      <c r="N26" s="48">
        <f t="shared" si="1"/>
        <v>17</v>
      </c>
      <c r="O26" s="15">
        <v>0</v>
      </c>
      <c r="P26" s="34" t="s">
        <v>30</v>
      </c>
      <c r="Q26" s="15" t="s">
        <v>45</v>
      </c>
      <c r="R26" s="34" t="s">
        <v>30</v>
      </c>
      <c r="S26" s="15" t="s">
        <v>47</v>
      </c>
      <c r="T26" s="16" t="s">
        <v>11</v>
      </c>
      <c r="U26" s="95"/>
      <c r="V26" s="95"/>
      <c r="W26" s="95"/>
      <c r="X26" s="95"/>
      <c r="Y26" s="95"/>
      <c r="Z26" s="95"/>
      <c r="AA26" s="95"/>
      <c r="AB26" s="95"/>
      <c r="AC26" s="95"/>
      <c r="AD26" s="95"/>
    </row>
    <row r="27" spans="1:30" x14ac:dyDescent="0.3">
      <c r="A27" s="17"/>
      <c r="B27" s="17">
        <f>J24</f>
        <v>495</v>
      </c>
      <c r="C27" s="17">
        <v>15</v>
      </c>
      <c r="D27" s="36" t="s">
        <v>53</v>
      </c>
      <c r="E27" s="17" t="s">
        <v>12</v>
      </c>
      <c r="F27" s="17" t="s">
        <v>10</v>
      </c>
      <c r="G27" s="18" t="s">
        <v>11</v>
      </c>
      <c r="H27" s="18">
        <v>1</v>
      </c>
      <c r="I27" s="18">
        <v>1</v>
      </c>
      <c r="J27" s="36">
        <f t="shared" si="0"/>
        <v>590</v>
      </c>
      <c r="K27" s="18" t="s">
        <v>44</v>
      </c>
      <c r="L27" s="17">
        <v>70</v>
      </c>
      <c r="M27" s="12"/>
      <c r="N27" s="47">
        <f t="shared" si="1"/>
        <v>18</v>
      </c>
      <c r="O27" s="17">
        <v>0</v>
      </c>
      <c r="P27" s="36" t="s">
        <v>30</v>
      </c>
      <c r="Q27" s="17" t="s">
        <v>39</v>
      </c>
      <c r="R27" s="36" t="s">
        <v>39</v>
      </c>
      <c r="S27" s="17" t="s">
        <v>47</v>
      </c>
      <c r="T27" s="18">
        <v>1</v>
      </c>
      <c r="U27" s="89"/>
      <c r="V27" s="90"/>
      <c r="W27" s="90"/>
      <c r="X27" s="90"/>
      <c r="Y27" s="89"/>
      <c r="Z27" s="90"/>
      <c r="AA27" s="90"/>
      <c r="AB27" s="90"/>
      <c r="AC27" s="90"/>
      <c r="AD27" s="90"/>
    </row>
    <row r="28" spans="1:30" x14ac:dyDescent="0.3">
      <c r="A28" s="6"/>
      <c r="B28" s="6">
        <f>B27</f>
        <v>495</v>
      </c>
      <c r="C28" s="6">
        <v>15</v>
      </c>
      <c r="D28" s="31"/>
      <c r="E28" s="6" t="s">
        <v>12</v>
      </c>
      <c r="F28" s="6" t="s">
        <v>10</v>
      </c>
      <c r="G28" s="7"/>
      <c r="H28" s="7">
        <v>0</v>
      </c>
      <c r="I28" s="7">
        <v>1</v>
      </c>
      <c r="J28" s="31">
        <f t="shared" si="0"/>
        <v>660</v>
      </c>
      <c r="K28" s="7" t="s">
        <v>46</v>
      </c>
      <c r="L28" s="6">
        <v>10</v>
      </c>
      <c r="M28" s="6"/>
      <c r="N28" s="46">
        <f t="shared" si="1"/>
        <v>19</v>
      </c>
      <c r="O28" s="6">
        <v>0</v>
      </c>
      <c r="P28" s="31" t="s">
        <v>30</v>
      </c>
      <c r="Q28" s="6" t="s">
        <v>39</v>
      </c>
      <c r="R28" s="31" t="s">
        <v>39</v>
      </c>
      <c r="S28" s="6" t="s">
        <v>47</v>
      </c>
      <c r="T28" s="7">
        <v>1</v>
      </c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x14ac:dyDescent="0.3">
      <c r="A29" s="8"/>
      <c r="B29" s="8">
        <f>B28</f>
        <v>495</v>
      </c>
      <c r="C29" s="8">
        <v>15</v>
      </c>
      <c r="D29" s="32"/>
      <c r="E29" s="8" t="s">
        <v>13</v>
      </c>
      <c r="F29" s="8" t="s">
        <v>10</v>
      </c>
      <c r="G29" s="9">
        <v>1</v>
      </c>
      <c r="H29" s="9">
        <v>0</v>
      </c>
      <c r="I29" s="9">
        <v>0</v>
      </c>
      <c r="J29" s="32">
        <f t="shared" si="0"/>
        <v>670</v>
      </c>
      <c r="K29" s="9" t="s">
        <v>38</v>
      </c>
      <c r="L29" s="8">
        <v>15</v>
      </c>
      <c r="M29" s="8"/>
      <c r="N29" s="45">
        <f t="shared" si="1"/>
        <v>20</v>
      </c>
      <c r="O29" s="8">
        <v>0</v>
      </c>
      <c r="P29" s="32" t="s">
        <v>30</v>
      </c>
      <c r="Q29" s="8" t="s">
        <v>30</v>
      </c>
      <c r="R29" s="32" t="s">
        <v>45</v>
      </c>
      <c r="S29" s="8" t="s">
        <v>47</v>
      </c>
      <c r="T29" s="9" t="s">
        <v>11</v>
      </c>
      <c r="U29" s="93"/>
      <c r="V29" s="94"/>
      <c r="W29" s="94"/>
      <c r="X29" s="94"/>
      <c r="Y29" s="93"/>
      <c r="Z29" s="94"/>
      <c r="AA29" s="94"/>
      <c r="AB29" s="94"/>
      <c r="AC29" s="94"/>
      <c r="AD29" s="94"/>
    </row>
    <row r="30" spans="1:30" x14ac:dyDescent="0.3">
      <c r="A30" s="10"/>
      <c r="B30" s="10">
        <f>J27</f>
        <v>590</v>
      </c>
      <c r="C30" s="10">
        <v>1</v>
      </c>
      <c r="D30" s="35" t="s">
        <v>53</v>
      </c>
      <c r="E30" s="10" t="s">
        <v>12</v>
      </c>
      <c r="F30" s="10" t="s">
        <v>10</v>
      </c>
      <c r="G30" s="11" t="s">
        <v>11</v>
      </c>
      <c r="H30" s="11">
        <v>1</v>
      </c>
      <c r="I30" s="11">
        <v>1</v>
      </c>
      <c r="J30" s="35">
        <f t="shared" si="0"/>
        <v>685</v>
      </c>
      <c r="K30" s="11" t="s">
        <v>44</v>
      </c>
      <c r="L30" s="10">
        <v>70</v>
      </c>
      <c r="M30" s="6">
        <f>J30+L30</f>
        <v>755</v>
      </c>
      <c r="N30" s="46">
        <f t="shared" si="1"/>
        <v>21</v>
      </c>
      <c r="O30" s="10">
        <v>0</v>
      </c>
      <c r="P30" s="35" t="s">
        <v>30</v>
      </c>
      <c r="Q30" s="10" t="s">
        <v>39</v>
      </c>
      <c r="R30" s="35" t="s">
        <v>39</v>
      </c>
      <c r="S30" s="10" t="s">
        <v>47</v>
      </c>
      <c r="T30" s="11">
        <v>1</v>
      </c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x14ac:dyDescent="0.3">
      <c r="A31" s="12"/>
      <c r="B31" s="12">
        <f>B30</f>
        <v>590</v>
      </c>
      <c r="C31" s="12">
        <v>1</v>
      </c>
      <c r="D31" s="33"/>
      <c r="E31" s="12" t="s">
        <v>12</v>
      </c>
      <c r="F31" s="12" t="s">
        <v>10</v>
      </c>
      <c r="G31" s="13" t="s">
        <v>11</v>
      </c>
      <c r="H31" s="13">
        <v>0</v>
      </c>
      <c r="I31" s="13">
        <v>1</v>
      </c>
      <c r="J31" s="33">
        <f t="shared" si="0"/>
        <v>755</v>
      </c>
      <c r="K31" s="13" t="s">
        <v>46</v>
      </c>
      <c r="L31" s="12">
        <v>10</v>
      </c>
      <c r="M31" s="12"/>
      <c r="N31" s="47">
        <f t="shared" si="1"/>
        <v>22</v>
      </c>
      <c r="O31" s="12">
        <v>0</v>
      </c>
      <c r="P31" s="33" t="s">
        <v>30</v>
      </c>
      <c r="Q31" s="12" t="s">
        <v>39</v>
      </c>
      <c r="R31" s="33" t="s">
        <v>39</v>
      </c>
      <c r="S31" s="12" t="s">
        <v>47</v>
      </c>
      <c r="T31" s="13">
        <v>1</v>
      </c>
      <c r="U31" s="89"/>
      <c r="V31" s="90"/>
      <c r="W31" s="90"/>
      <c r="X31" s="90"/>
      <c r="Y31" s="89"/>
      <c r="Z31" s="90"/>
      <c r="AA31" s="90"/>
      <c r="AB31" s="90"/>
      <c r="AC31" s="90"/>
      <c r="AD31" s="90"/>
    </row>
    <row r="32" spans="1:30" x14ac:dyDescent="0.3">
      <c r="A32" s="15"/>
      <c r="B32" s="15">
        <f>B31</f>
        <v>590</v>
      </c>
      <c r="C32" s="15">
        <v>1</v>
      </c>
      <c r="D32" s="34"/>
      <c r="E32" s="15" t="s">
        <v>13</v>
      </c>
      <c r="F32" s="15" t="s">
        <v>10</v>
      </c>
      <c r="G32" s="16">
        <v>1</v>
      </c>
      <c r="H32" s="16">
        <v>0</v>
      </c>
      <c r="I32" s="16">
        <v>0</v>
      </c>
      <c r="J32" s="34">
        <f t="shared" si="0"/>
        <v>765</v>
      </c>
      <c r="K32" s="16" t="s">
        <v>38</v>
      </c>
      <c r="L32" s="15">
        <v>15</v>
      </c>
      <c r="M32" s="15"/>
      <c r="N32" s="48">
        <f t="shared" si="1"/>
        <v>23</v>
      </c>
      <c r="O32" s="15">
        <v>0</v>
      </c>
      <c r="P32" s="34" t="s">
        <v>30</v>
      </c>
      <c r="Q32" s="15" t="s">
        <v>45</v>
      </c>
      <c r="R32" s="34" t="s">
        <v>30</v>
      </c>
      <c r="S32" s="15" t="s">
        <v>47</v>
      </c>
      <c r="T32" s="16" t="s">
        <v>11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x14ac:dyDescent="0.3">
      <c r="A33" s="17"/>
      <c r="B33" s="17">
        <f>J30</f>
        <v>685</v>
      </c>
      <c r="C33" s="17">
        <v>15</v>
      </c>
      <c r="D33" s="36" t="s">
        <v>53</v>
      </c>
      <c r="E33" s="17" t="s">
        <v>12</v>
      </c>
      <c r="F33" s="17" t="s">
        <v>10</v>
      </c>
      <c r="G33" s="18" t="s">
        <v>11</v>
      </c>
      <c r="H33" s="18">
        <v>1</v>
      </c>
      <c r="I33" s="18">
        <v>1</v>
      </c>
      <c r="J33" s="36">
        <f t="shared" si="0"/>
        <v>780</v>
      </c>
      <c r="K33" s="18" t="s">
        <v>44</v>
      </c>
      <c r="L33" s="17">
        <v>70</v>
      </c>
      <c r="M33" s="12">
        <f>J33+L33</f>
        <v>850</v>
      </c>
      <c r="N33" s="47">
        <f t="shared" si="1"/>
        <v>24</v>
      </c>
      <c r="O33" s="17">
        <v>0</v>
      </c>
      <c r="P33" s="36" t="s">
        <v>30</v>
      </c>
      <c r="Q33" s="17" t="s">
        <v>39</v>
      </c>
      <c r="R33" s="36" t="s">
        <v>39</v>
      </c>
      <c r="S33" s="17" t="s">
        <v>47</v>
      </c>
      <c r="T33" s="18">
        <v>1</v>
      </c>
      <c r="U33" s="89"/>
      <c r="V33" s="90"/>
      <c r="W33" s="90"/>
      <c r="X33" s="90"/>
      <c r="Y33" s="89"/>
      <c r="Z33" s="90"/>
      <c r="AA33" s="90"/>
      <c r="AB33" s="90"/>
      <c r="AC33" s="90"/>
      <c r="AD33" s="90"/>
    </row>
    <row r="34" spans="1:30" x14ac:dyDescent="0.3">
      <c r="A34" s="6"/>
      <c r="B34" s="6">
        <f>B33</f>
        <v>685</v>
      </c>
      <c r="C34" s="6">
        <v>15</v>
      </c>
      <c r="D34" s="31"/>
      <c r="E34" s="6" t="s">
        <v>12</v>
      </c>
      <c r="F34" s="6" t="s">
        <v>10</v>
      </c>
      <c r="G34" s="7"/>
      <c r="H34" s="7">
        <v>0</v>
      </c>
      <c r="I34" s="7">
        <v>1</v>
      </c>
      <c r="J34" s="31">
        <f t="shared" si="0"/>
        <v>850</v>
      </c>
      <c r="K34" s="7" t="s">
        <v>46</v>
      </c>
      <c r="L34" s="6">
        <v>10</v>
      </c>
      <c r="M34" s="6"/>
      <c r="N34" s="46">
        <f t="shared" si="1"/>
        <v>25</v>
      </c>
      <c r="O34" s="6">
        <v>0</v>
      </c>
      <c r="P34" s="31" t="s">
        <v>30</v>
      </c>
      <c r="Q34" s="6" t="s">
        <v>39</v>
      </c>
      <c r="R34" s="31" t="s">
        <v>39</v>
      </c>
      <c r="S34" s="6" t="s">
        <v>47</v>
      </c>
      <c r="T34" s="7">
        <v>1</v>
      </c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x14ac:dyDescent="0.3">
      <c r="A35" s="8"/>
      <c r="B35" s="8">
        <f>B34</f>
        <v>685</v>
      </c>
      <c r="C35" s="8">
        <v>15</v>
      </c>
      <c r="D35" s="32"/>
      <c r="E35" s="8" t="s">
        <v>13</v>
      </c>
      <c r="F35" s="8" t="s">
        <v>10</v>
      </c>
      <c r="G35" s="9">
        <v>1</v>
      </c>
      <c r="H35" s="9">
        <v>0</v>
      </c>
      <c r="I35" s="9">
        <v>0</v>
      </c>
      <c r="J35" s="32">
        <f t="shared" si="0"/>
        <v>860</v>
      </c>
      <c r="K35" s="9" t="s">
        <v>38</v>
      </c>
      <c r="L35" s="8">
        <v>15</v>
      </c>
      <c r="M35" s="8"/>
      <c r="N35" s="45">
        <f t="shared" si="1"/>
        <v>26</v>
      </c>
      <c r="O35" s="8">
        <v>0</v>
      </c>
      <c r="P35" s="32" t="s">
        <v>30</v>
      </c>
      <c r="Q35" s="8" t="s">
        <v>30</v>
      </c>
      <c r="R35" s="32" t="s">
        <v>45</v>
      </c>
      <c r="S35" s="8" t="s">
        <v>47</v>
      </c>
      <c r="T35" s="9" t="s">
        <v>11</v>
      </c>
      <c r="U35" s="93"/>
      <c r="V35" s="94"/>
      <c r="W35" s="94"/>
      <c r="X35" s="94"/>
      <c r="Y35" s="93"/>
      <c r="Z35" s="94"/>
      <c r="AA35" s="94"/>
      <c r="AB35" s="94"/>
      <c r="AC35" s="94"/>
      <c r="AD35" s="94"/>
    </row>
    <row r="36" spans="1:30" x14ac:dyDescent="0.3">
      <c r="A36" s="10"/>
      <c r="B36" s="10">
        <f>J33</f>
        <v>780</v>
      </c>
      <c r="C36" s="10">
        <v>1</v>
      </c>
      <c r="D36" s="35" t="s">
        <v>53</v>
      </c>
      <c r="E36" s="10" t="s">
        <v>12</v>
      </c>
      <c r="F36" s="10" t="s">
        <v>10</v>
      </c>
      <c r="G36" s="11" t="s">
        <v>11</v>
      </c>
      <c r="H36" s="11">
        <v>1</v>
      </c>
      <c r="I36" s="11">
        <v>1</v>
      </c>
      <c r="J36" s="35">
        <f t="shared" si="0"/>
        <v>875</v>
      </c>
      <c r="K36" s="11" t="s">
        <v>44</v>
      </c>
      <c r="L36" s="10">
        <v>70</v>
      </c>
      <c r="M36" s="6">
        <f>J36+L36</f>
        <v>945</v>
      </c>
      <c r="N36" s="46">
        <f t="shared" si="1"/>
        <v>27</v>
      </c>
      <c r="O36" s="10">
        <v>0</v>
      </c>
      <c r="P36" s="35" t="s">
        <v>30</v>
      </c>
      <c r="Q36" s="10" t="s">
        <v>39</v>
      </c>
      <c r="R36" s="35" t="s">
        <v>39</v>
      </c>
      <c r="S36" s="10" t="s">
        <v>47</v>
      </c>
      <c r="T36" s="11">
        <v>1</v>
      </c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x14ac:dyDescent="0.3">
      <c r="A37" s="12"/>
      <c r="B37" s="12">
        <f>B36</f>
        <v>780</v>
      </c>
      <c r="C37" s="12">
        <v>1</v>
      </c>
      <c r="D37" s="33"/>
      <c r="E37" s="12" t="s">
        <v>12</v>
      </c>
      <c r="F37" s="12" t="s">
        <v>10</v>
      </c>
      <c r="G37" s="13" t="s">
        <v>11</v>
      </c>
      <c r="H37" s="13">
        <v>0</v>
      </c>
      <c r="I37" s="13">
        <v>1</v>
      </c>
      <c r="J37" s="33">
        <f t="shared" si="0"/>
        <v>945</v>
      </c>
      <c r="K37" s="13" t="s">
        <v>46</v>
      </c>
      <c r="L37" s="12">
        <v>10</v>
      </c>
      <c r="M37" s="12"/>
      <c r="N37" s="47">
        <f t="shared" si="1"/>
        <v>28</v>
      </c>
      <c r="O37" s="12">
        <v>0</v>
      </c>
      <c r="P37" s="33" t="s">
        <v>30</v>
      </c>
      <c r="Q37" s="12" t="s">
        <v>39</v>
      </c>
      <c r="R37" s="33" t="s">
        <v>39</v>
      </c>
      <c r="S37" s="12" t="s">
        <v>47</v>
      </c>
      <c r="T37" s="13">
        <v>1</v>
      </c>
      <c r="U37" s="89"/>
      <c r="V37" s="90"/>
      <c r="W37" s="90"/>
      <c r="X37" s="90"/>
      <c r="Y37" s="89"/>
      <c r="Z37" s="90"/>
      <c r="AA37" s="90"/>
      <c r="AB37" s="90"/>
      <c r="AC37" s="90"/>
      <c r="AD37" s="90"/>
    </row>
    <row r="38" spans="1:30" x14ac:dyDescent="0.3">
      <c r="A38" s="15"/>
      <c r="B38" s="15">
        <f>B37</f>
        <v>780</v>
      </c>
      <c r="C38" s="15">
        <v>1</v>
      </c>
      <c r="D38" s="34"/>
      <c r="E38" s="15" t="s">
        <v>13</v>
      </c>
      <c r="F38" s="15" t="s">
        <v>10</v>
      </c>
      <c r="G38" s="16">
        <v>1</v>
      </c>
      <c r="H38" s="16">
        <v>0</v>
      </c>
      <c r="I38" s="16">
        <v>0</v>
      </c>
      <c r="J38" s="34">
        <f t="shared" si="0"/>
        <v>955</v>
      </c>
      <c r="K38" s="16" t="s">
        <v>38</v>
      </c>
      <c r="L38" s="15">
        <v>15</v>
      </c>
      <c r="M38" s="15"/>
      <c r="N38" s="48">
        <f t="shared" si="1"/>
        <v>29</v>
      </c>
      <c r="O38" s="15">
        <v>0</v>
      </c>
      <c r="P38" s="34" t="s">
        <v>30</v>
      </c>
      <c r="Q38" s="15" t="s">
        <v>45</v>
      </c>
      <c r="R38" s="34" t="s">
        <v>30</v>
      </c>
      <c r="S38" s="15" t="s">
        <v>47</v>
      </c>
      <c r="T38" s="16" t="s">
        <v>11</v>
      </c>
      <c r="U38" s="95"/>
      <c r="V38" s="95"/>
      <c r="W38" s="95"/>
      <c r="X38" s="95"/>
      <c r="Y38" s="95"/>
      <c r="Z38" s="95"/>
      <c r="AA38" s="95"/>
      <c r="AB38" s="95"/>
      <c r="AC38" s="95"/>
      <c r="AD38" s="95"/>
    </row>
    <row r="39" spans="1:30" x14ac:dyDescent="0.3">
      <c r="A39" s="17"/>
      <c r="B39" s="17">
        <f>J36</f>
        <v>875</v>
      </c>
      <c r="C39" s="17">
        <v>15</v>
      </c>
      <c r="D39" s="36" t="s">
        <v>53</v>
      </c>
      <c r="E39" s="17" t="s">
        <v>12</v>
      </c>
      <c r="F39" s="17" t="s">
        <v>10</v>
      </c>
      <c r="G39" s="18" t="s">
        <v>11</v>
      </c>
      <c r="H39" s="18">
        <v>1</v>
      </c>
      <c r="I39" s="18">
        <v>1</v>
      </c>
      <c r="J39" s="36">
        <f t="shared" si="0"/>
        <v>970</v>
      </c>
      <c r="K39" s="18" t="s">
        <v>44</v>
      </c>
      <c r="L39" s="17">
        <v>70</v>
      </c>
      <c r="M39" s="12">
        <f>J39+L39</f>
        <v>1040</v>
      </c>
      <c r="N39" s="47">
        <f t="shared" si="1"/>
        <v>30</v>
      </c>
      <c r="O39" s="17">
        <v>0</v>
      </c>
      <c r="P39" s="36" t="s">
        <v>30</v>
      </c>
      <c r="Q39" s="17" t="s">
        <v>39</v>
      </c>
      <c r="R39" s="36" t="s">
        <v>39</v>
      </c>
      <c r="S39" s="17" t="s">
        <v>47</v>
      </c>
      <c r="T39" s="18">
        <v>1</v>
      </c>
      <c r="U39" s="89"/>
      <c r="V39" s="90"/>
      <c r="W39" s="90"/>
      <c r="X39" s="90"/>
      <c r="Y39" s="89"/>
      <c r="Z39" s="90"/>
      <c r="AA39" s="90"/>
      <c r="AB39" s="90"/>
      <c r="AC39" s="90"/>
      <c r="AD39" s="90"/>
    </row>
    <row r="40" spans="1:30" x14ac:dyDescent="0.3">
      <c r="A40" s="6"/>
      <c r="B40" s="6">
        <f>B39</f>
        <v>875</v>
      </c>
      <c r="C40" s="6">
        <v>15</v>
      </c>
      <c r="D40" s="31"/>
      <c r="E40" s="6" t="s">
        <v>12</v>
      </c>
      <c r="F40" s="6" t="s">
        <v>10</v>
      </c>
      <c r="G40" s="7"/>
      <c r="H40" s="7">
        <v>0</v>
      </c>
      <c r="I40" s="7">
        <v>1</v>
      </c>
      <c r="J40" s="31">
        <f t="shared" si="0"/>
        <v>1040</v>
      </c>
      <c r="K40" s="7" t="s">
        <v>46</v>
      </c>
      <c r="L40" s="6">
        <v>10</v>
      </c>
      <c r="M40" s="6"/>
      <c r="N40" s="46">
        <f t="shared" si="1"/>
        <v>31</v>
      </c>
      <c r="O40" s="6">
        <v>0</v>
      </c>
      <c r="P40" s="31" t="s">
        <v>30</v>
      </c>
      <c r="Q40" s="6" t="s">
        <v>39</v>
      </c>
      <c r="R40" s="31" t="s">
        <v>39</v>
      </c>
      <c r="S40" s="6" t="s">
        <v>47</v>
      </c>
      <c r="T40" s="7">
        <v>1</v>
      </c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x14ac:dyDescent="0.3">
      <c r="A41" s="8"/>
      <c r="B41" s="8">
        <f>B40</f>
        <v>875</v>
      </c>
      <c r="C41" s="8">
        <v>15</v>
      </c>
      <c r="D41" s="32"/>
      <c r="E41" s="8" t="s">
        <v>13</v>
      </c>
      <c r="F41" s="8" t="s">
        <v>10</v>
      </c>
      <c r="G41" s="9">
        <v>1</v>
      </c>
      <c r="H41" s="9">
        <v>0</v>
      </c>
      <c r="I41" s="9">
        <v>0</v>
      </c>
      <c r="J41" s="32">
        <f t="shared" si="0"/>
        <v>1050</v>
      </c>
      <c r="K41" s="9" t="s">
        <v>38</v>
      </c>
      <c r="L41" s="8">
        <v>15</v>
      </c>
      <c r="M41" s="8"/>
      <c r="N41" s="45">
        <f t="shared" si="1"/>
        <v>32</v>
      </c>
      <c r="O41" s="8">
        <v>0</v>
      </c>
      <c r="P41" s="32" t="s">
        <v>30</v>
      </c>
      <c r="Q41" s="8" t="s">
        <v>30</v>
      </c>
      <c r="R41" s="32" t="s">
        <v>45</v>
      </c>
      <c r="S41" s="8" t="s">
        <v>47</v>
      </c>
      <c r="T41" s="9" t="s">
        <v>11</v>
      </c>
      <c r="U41" s="93"/>
      <c r="V41" s="94"/>
      <c r="W41" s="94"/>
      <c r="X41" s="94"/>
      <c r="Y41" s="93"/>
      <c r="Z41" s="94"/>
      <c r="AA41" s="94"/>
      <c r="AB41" s="94"/>
      <c r="AC41" s="94"/>
      <c r="AD41" s="94"/>
    </row>
    <row r="42" spans="1:30" x14ac:dyDescent="0.3">
      <c r="A42" s="10"/>
      <c r="B42" s="10">
        <f>J39</f>
        <v>970</v>
      </c>
      <c r="C42" s="10">
        <v>1</v>
      </c>
      <c r="D42" s="35" t="s">
        <v>53</v>
      </c>
      <c r="E42" s="10" t="s">
        <v>12</v>
      </c>
      <c r="F42" s="10" t="s">
        <v>10</v>
      </c>
      <c r="G42" s="11" t="s">
        <v>11</v>
      </c>
      <c r="H42" s="11">
        <v>1</v>
      </c>
      <c r="I42" s="11">
        <v>1</v>
      </c>
      <c r="J42" s="35">
        <f t="shared" si="0"/>
        <v>1065</v>
      </c>
      <c r="K42" s="11" t="s">
        <v>44</v>
      </c>
      <c r="L42" s="10">
        <v>70</v>
      </c>
      <c r="M42" s="6">
        <f>J42+L42</f>
        <v>1135</v>
      </c>
      <c r="N42" s="46">
        <f t="shared" si="1"/>
        <v>33</v>
      </c>
      <c r="O42" s="10">
        <v>0</v>
      </c>
      <c r="P42" s="35" t="s">
        <v>30</v>
      </c>
      <c r="Q42" s="10" t="s">
        <v>39</v>
      </c>
      <c r="R42" s="35" t="s">
        <v>39</v>
      </c>
      <c r="S42" s="10" t="s">
        <v>47</v>
      </c>
      <c r="T42" s="11">
        <v>1</v>
      </c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4.4" customHeight="1" x14ac:dyDescent="0.3">
      <c r="A43" s="12"/>
      <c r="B43" s="12">
        <f>B42</f>
        <v>970</v>
      </c>
      <c r="C43" s="12">
        <v>1</v>
      </c>
      <c r="D43" s="33"/>
      <c r="E43" s="12" t="s">
        <v>12</v>
      </c>
      <c r="F43" s="12" t="s">
        <v>10</v>
      </c>
      <c r="G43" s="13" t="s">
        <v>11</v>
      </c>
      <c r="H43" s="13">
        <v>0</v>
      </c>
      <c r="I43" s="13">
        <v>1</v>
      </c>
      <c r="J43" s="33">
        <f t="shared" si="0"/>
        <v>1135</v>
      </c>
      <c r="K43" s="13" t="s">
        <v>46</v>
      </c>
      <c r="L43" s="12">
        <v>10</v>
      </c>
      <c r="M43" s="12"/>
      <c r="N43" s="47">
        <f t="shared" si="1"/>
        <v>34</v>
      </c>
      <c r="O43" s="12">
        <v>0</v>
      </c>
      <c r="P43" s="33" t="s">
        <v>30</v>
      </c>
      <c r="Q43" s="12" t="s">
        <v>39</v>
      </c>
      <c r="R43" s="33" t="s">
        <v>39</v>
      </c>
      <c r="S43" s="12" t="s">
        <v>47</v>
      </c>
      <c r="T43" s="13">
        <v>1</v>
      </c>
      <c r="U43" s="89"/>
      <c r="V43" s="90"/>
      <c r="W43" s="90"/>
      <c r="X43" s="90"/>
      <c r="Y43" s="89" t="s">
        <v>49</v>
      </c>
      <c r="Z43" s="103"/>
      <c r="AA43" s="103"/>
      <c r="AB43" s="103"/>
      <c r="AC43" s="103"/>
      <c r="AD43" s="103"/>
    </row>
    <row r="44" spans="1:30" x14ac:dyDescent="0.3">
      <c r="A44" s="15"/>
      <c r="B44" s="15">
        <f>B43</f>
        <v>970</v>
      </c>
      <c r="C44" s="15">
        <v>1</v>
      </c>
      <c r="D44" s="34"/>
      <c r="E44" s="15" t="s">
        <v>13</v>
      </c>
      <c r="F44" s="15" t="s">
        <v>10</v>
      </c>
      <c r="G44" s="16">
        <v>1</v>
      </c>
      <c r="H44" s="16">
        <v>0</v>
      </c>
      <c r="I44" s="16">
        <v>0</v>
      </c>
      <c r="J44" s="34">
        <f t="shared" si="0"/>
        <v>1145</v>
      </c>
      <c r="K44" s="16" t="s">
        <v>38</v>
      </c>
      <c r="L44" s="15">
        <v>15</v>
      </c>
      <c r="M44" s="15"/>
      <c r="N44" s="48">
        <f t="shared" si="1"/>
        <v>35</v>
      </c>
      <c r="O44" s="15">
        <v>0</v>
      </c>
      <c r="P44" s="34" t="s">
        <v>30</v>
      </c>
      <c r="Q44" s="15" t="s">
        <v>45</v>
      </c>
      <c r="R44" s="34" t="s">
        <v>30</v>
      </c>
      <c r="S44" s="15" t="s">
        <v>47</v>
      </c>
      <c r="T44" s="16" t="s">
        <v>11</v>
      </c>
      <c r="U44" s="95"/>
      <c r="V44" s="95"/>
      <c r="W44" s="95"/>
      <c r="X44" s="95"/>
      <c r="Y44" s="95"/>
      <c r="Z44" s="95"/>
      <c r="AA44" s="95"/>
      <c r="AB44" s="95"/>
      <c r="AC44" s="95"/>
      <c r="AD44" s="95"/>
    </row>
    <row r="45" spans="1:30" x14ac:dyDescent="0.3">
      <c r="A45" s="17"/>
      <c r="B45" s="56">
        <f>J11+1000</f>
        <v>1100</v>
      </c>
      <c r="C45" s="17">
        <v>0</v>
      </c>
      <c r="D45" s="36" t="s">
        <v>54</v>
      </c>
      <c r="E45" s="17" t="s">
        <v>13</v>
      </c>
      <c r="F45" s="17" t="s">
        <v>10</v>
      </c>
      <c r="G45" s="20">
        <v>0</v>
      </c>
      <c r="H45" s="18">
        <v>1</v>
      </c>
      <c r="I45" s="18">
        <v>1</v>
      </c>
      <c r="J45" s="36">
        <f t="shared" si="0"/>
        <v>1160</v>
      </c>
      <c r="K45" s="18" t="s">
        <v>44</v>
      </c>
      <c r="L45" s="17">
        <v>70</v>
      </c>
      <c r="M45" s="12">
        <f>J45+L45</f>
        <v>1230</v>
      </c>
      <c r="N45" s="49">
        <f t="shared" si="1"/>
        <v>36</v>
      </c>
      <c r="O45" s="17">
        <v>0</v>
      </c>
      <c r="P45" s="36" t="s">
        <v>39</v>
      </c>
      <c r="Q45" s="17" t="s">
        <v>39</v>
      </c>
      <c r="R45" s="36" t="s">
        <v>30</v>
      </c>
      <c r="S45" s="17" t="s">
        <v>47</v>
      </c>
      <c r="T45" s="18" t="s">
        <v>11</v>
      </c>
      <c r="U45" s="3"/>
      <c r="V45" s="3"/>
      <c r="W45" s="3"/>
      <c r="X45" s="3"/>
      <c r="Y45" s="89" t="s">
        <v>50</v>
      </c>
      <c r="Z45" s="90"/>
      <c r="AA45" s="90"/>
      <c r="AB45" s="90"/>
      <c r="AC45" s="90"/>
      <c r="AD45" s="90"/>
    </row>
    <row r="46" spans="1:30" x14ac:dyDescent="0.3">
      <c r="A46" s="15"/>
      <c r="B46" s="15">
        <f>B45</f>
        <v>1100</v>
      </c>
      <c r="C46" s="15">
        <v>0</v>
      </c>
      <c r="D46" s="34"/>
      <c r="E46" s="15" t="s">
        <v>13</v>
      </c>
      <c r="F46" s="15" t="s">
        <v>10</v>
      </c>
      <c r="G46" s="16" t="s">
        <v>11</v>
      </c>
      <c r="H46" s="16">
        <v>0</v>
      </c>
      <c r="I46" s="16">
        <v>0</v>
      </c>
      <c r="J46" s="34">
        <f t="shared" si="0"/>
        <v>1230</v>
      </c>
      <c r="K46" s="16" t="s">
        <v>38</v>
      </c>
      <c r="L46" s="15">
        <v>15</v>
      </c>
      <c r="M46" s="15"/>
      <c r="N46" s="48">
        <f t="shared" si="1"/>
        <v>37</v>
      </c>
      <c r="O46" s="15">
        <v>0</v>
      </c>
      <c r="P46" s="83" t="s">
        <v>42</v>
      </c>
      <c r="Q46" s="15" t="s">
        <v>30</v>
      </c>
      <c r="R46" s="34" t="s">
        <v>30</v>
      </c>
      <c r="S46" s="15" t="s">
        <v>47</v>
      </c>
      <c r="T46" s="16" t="s">
        <v>11</v>
      </c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x14ac:dyDescent="0.3">
      <c r="A47" s="12"/>
      <c r="B47" s="12">
        <f>J46</f>
        <v>1230</v>
      </c>
      <c r="C47" s="12">
        <v>1</v>
      </c>
      <c r="D47" s="33" t="s">
        <v>53</v>
      </c>
      <c r="E47" s="12" t="s">
        <v>12</v>
      </c>
      <c r="F47" s="12" t="s">
        <v>10</v>
      </c>
      <c r="G47" s="13" t="s">
        <v>11</v>
      </c>
      <c r="H47" s="13">
        <v>1</v>
      </c>
      <c r="I47" s="13">
        <v>1</v>
      </c>
      <c r="J47" s="33">
        <f t="shared" si="0"/>
        <v>1245</v>
      </c>
      <c r="K47" s="13" t="s">
        <v>44</v>
      </c>
      <c r="L47" s="12">
        <v>70</v>
      </c>
      <c r="M47" s="59">
        <f>J47+L47</f>
        <v>1315</v>
      </c>
      <c r="N47" s="47">
        <f t="shared" si="1"/>
        <v>38</v>
      </c>
      <c r="O47" s="12">
        <v>0</v>
      </c>
      <c r="P47" s="33" t="s">
        <v>26</v>
      </c>
      <c r="Q47" s="59" t="s">
        <v>26</v>
      </c>
      <c r="R47" s="33" t="s">
        <v>30</v>
      </c>
      <c r="S47" s="12" t="s">
        <v>47</v>
      </c>
      <c r="T47" s="80">
        <v>0</v>
      </c>
      <c r="U47" s="104" t="s">
        <v>51</v>
      </c>
      <c r="V47" s="90"/>
      <c r="W47" s="90"/>
      <c r="X47" s="90"/>
      <c r="Y47" s="89" t="s">
        <v>55</v>
      </c>
      <c r="Z47" s="103"/>
      <c r="AA47" s="103"/>
      <c r="AB47" s="103"/>
      <c r="AC47" s="103"/>
      <c r="AD47" s="103"/>
    </row>
    <row r="48" spans="1:30" x14ac:dyDescent="0.3">
      <c r="A48" s="6"/>
      <c r="B48" s="6">
        <f>B47</f>
        <v>1230</v>
      </c>
      <c r="C48" s="19">
        <v>1</v>
      </c>
      <c r="D48" s="37"/>
      <c r="E48" s="19" t="s">
        <v>12</v>
      </c>
      <c r="F48" s="6" t="s">
        <v>10</v>
      </c>
      <c r="G48" s="7" t="s">
        <v>11</v>
      </c>
      <c r="H48" s="7">
        <v>0</v>
      </c>
      <c r="I48" s="7">
        <v>1</v>
      </c>
      <c r="J48" s="53">
        <f t="shared" si="0"/>
        <v>1315</v>
      </c>
      <c r="K48" s="7" t="s">
        <v>46</v>
      </c>
      <c r="L48" s="23">
        <v>10</v>
      </c>
      <c r="M48" s="23"/>
      <c r="N48" s="46">
        <f t="shared" si="1"/>
        <v>39</v>
      </c>
      <c r="O48" s="6">
        <v>0</v>
      </c>
      <c r="P48" s="31" t="s">
        <v>26</v>
      </c>
      <c r="Q48" s="6" t="s">
        <v>26</v>
      </c>
      <c r="R48" s="31" t="s">
        <v>30</v>
      </c>
      <c r="S48" s="14" t="s">
        <v>37</v>
      </c>
      <c r="T48" s="42">
        <v>0</v>
      </c>
      <c r="U48" s="91"/>
      <c r="V48" s="91"/>
      <c r="W48" s="91"/>
      <c r="X48" s="91"/>
      <c r="Y48" s="92" t="str">
        <f>"SC1["&amp;J48&amp;","&amp;J48+1000&amp;"]"</f>
        <v>SC1[1315,2315]</v>
      </c>
      <c r="Z48" s="92"/>
      <c r="AA48" s="92"/>
      <c r="AB48" s="92"/>
      <c r="AC48" s="92"/>
      <c r="AD48" s="92"/>
    </row>
    <row r="49" spans="1:30" ht="14.4" customHeight="1" x14ac:dyDescent="0.3">
      <c r="A49" s="8"/>
      <c r="B49" s="8">
        <f>B48</f>
        <v>1230</v>
      </c>
      <c r="C49" s="8">
        <v>1</v>
      </c>
      <c r="D49" s="32"/>
      <c r="E49" s="8" t="s">
        <v>13</v>
      </c>
      <c r="F49" s="8" t="s">
        <v>10</v>
      </c>
      <c r="G49" s="9">
        <v>1</v>
      </c>
      <c r="H49" s="9">
        <v>0</v>
      </c>
      <c r="I49" s="9">
        <v>0</v>
      </c>
      <c r="J49" s="32">
        <f t="shared" si="0"/>
        <v>1325</v>
      </c>
      <c r="K49" s="9" t="s">
        <v>38</v>
      </c>
      <c r="L49" s="8">
        <v>15</v>
      </c>
      <c r="M49" s="8"/>
      <c r="N49" s="45">
        <f t="shared" si="1"/>
        <v>40</v>
      </c>
      <c r="O49" s="8">
        <v>0</v>
      </c>
      <c r="P49" s="32" t="s">
        <v>30</v>
      </c>
      <c r="Q49" s="8" t="s">
        <v>45</v>
      </c>
      <c r="R49" s="32"/>
      <c r="S49" s="8" t="s">
        <v>37</v>
      </c>
      <c r="T49" s="9">
        <v>1</v>
      </c>
      <c r="U49" s="93"/>
      <c r="V49" s="94"/>
      <c r="W49" s="94"/>
      <c r="X49" s="94"/>
      <c r="Y49" s="93"/>
      <c r="Z49" s="94"/>
      <c r="AA49" s="94"/>
      <c r="AB49" s="94"/>
      <c r="AC49" s="94"/>
      <c r="AD49" s="94"/>
    </row>
    <row r="50" spans="1:30" x14ac:dyDescent="0.3">
      <c r="A50" s="25"/>
      <c r="B50" s="25">
        <f>J50</f>
        <v>1340</v>
      </c>
      <c r="C50" s="25">
        <v>15</v>
      </c>
      <c r="D50" s="38" t="s">
        <v>53</v>
      </c>
      <c r="E50" s="25" t="s">
        <v>12</v>
      </c>
      <c r="F50" s="25" t="s">
        <v>10</v>
      </c>
      <c r="G50" s="26" t="s">
        <v>11</v>
      </c>
      <c r="H50" s="26">
        <v>1</v>
      </c>
      <c r="I50" s="26">
        <v>1</v>
      </c>
      <c r="J50" s="38">
        <f t="shared" si="0"/>
        <v>1340</v>
      </c>
      <c r="K50" s="26" t="s">
        <v>44</v>
      </c>
      <c r="L50" s="25">
        <v>70</v>
      </c>
      <c r="M50" s="6">
        <f>J50+L50</f>
        <v>1410</v>
      </c>
      <c r="N50" s="46">
        <f t="shared" si="1"/>
        <v>41</v>
      </c>
      <c r="O50" s="25">
        <v>0</v>
      </c>
      <c r="P50" s="38" t="s">
        <v>30</v>
      </c>
      <c r="Q50" s="25" t="s">
        <v>39</v>
      </c>
      <c r="R50" s="38" t="s">
        <v>39</v>
      </c>
      <c r="S50" s="43" t="s">
        <v>47</v>
      </c>
      <c r="T50" s="20">
        <v>1</v>
      </c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x14ac:dyDescent="0.3">
      <c r="A51" s="12"/>
      <c r="B51" s="12">
        <f>B50</f>
        <v>1340</v>
      </c>
      <c r="C51" s="12">
        <v>15</v>
      </c>
      <c r="D51" s="33"/>
      <c r="E51" s="12" t="s">
        <v>12</v>
      </c>
      <c r="F51" s="12" t="s">
        <v>10</v>
      </c>
      <c r="G51" s="13" t="s">
        <v>11</v>
      </c>
      <c r="H51" s="13">
        <v>0</v>
      </c>
      <c r="I51" s="13">
        <v>1</v>
      </c>
      <c r="J51" s="33">
        <f t="shared" si="0"/>
        <v>1410</v>
      </c>
      <c r="K51" s="13" t="s">
        <v>46</v>
      </c>
      <c r="L51" s="12">
        <v>10</v>
      </c>
      <c r="M51" s="12"/>
      <c r="N51" s="47">
        <f t="shared" si="1"/>
        <v>42</v>
      </c>
      <c r="O51" s="12">
        <v>0</v>
      </c>
      <c r="P51" s="33" t="s">
        <v>30</v>
      </c>
      <c r="Q51" s="12" t="s">
        <v>39</v>
      </c>
      <c r="R51" s="33" t="s">
        <v>39</v>
      </c>
      <c r="S51" s="12" t="s">
        <v>47</v>
      </c>
      <c r="T51" s="13">
        <v>1</v>
      </c>
      <c r="U51" s="89"/>
      <c r="V51" s="90"/>
      <c r="W51" s="90"/>
      <c r="X51" s="90"/>
      <c r="Y51" s="89"/>
      <c r="Z51" s="90"/>
      <c r="AA51" s="90"/>
      <c r="AB51" s="90"/>
      <c r="AC51" s="90"/>
      <c r="AD51" s="90"/>
    </row>
    <row r="52" spans="1:30" x14ac:dyDescent="0.3">
      <c r="A52" s="15"/>
      <c r="B52" s="15">
        <f>B51</f>
        <v>1340</v>
      </c>
      <c r="C52" s="15">
        <v>15</v>
      </c>
      <c r="D52" s="34"/>
      <c r="E52" s="15" t="s">
        <v>13</v>
      </c>
      <c r="F52" s="15" t="s">
        <v>10</v>
      </c>
      <c r="G52" s="16">
        <v>1</v>
      </c>
      <c r="H52" s="16">
        <v>0</v>
      </c>
      <c r="I52" s="16">
        <v>0</v>
      </c>
      <c r="J52" s="34">
        <f t="shared" si="0"/>
        <v>1420</v>
      </c>
      <c r="K52" s="16" t="s">
        <v>38</v>
      </c>
      <c r="L52" s="15">
        <v>15</v>
      </c>
      <c r="M52" s="15"/>
      <c r="N52" s="48">
        <f t="shared" si="1"/>
        <v>43</v>
      </c>
      <c r="O52" s="15">
        <v>0</v>
      </c>
      <c r="P52" s="34" t="s">
        <v>30</v>
      </c>
      <c r="Q52" s="15" t="s">
        <v>30</v>
      </c>
      <c r="R52" s="34" t="s">
        <v>45</v>
      </c>
      <c r="S52" s="15" t="s">
        <v>47</v>
      </c>
      <c r="T52" s="16" t="s">
        <v>11</v>
      </c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x14ac:dyDescent="0.3">
      <c r="A53" s="17"/>
      <c r="B53" s="17">
        <f>J52+L52</f>
        <v>1435</v>
      </c>
      <c r="C53" s="17">
        <v>15</v>
      </c>
      <c r="D53" s="36" t="s">
        <v>53</v>
      </c>
      <c r="E53" s="17" t="s">
        <v>12</v>
      </c>
      <c r="F53" s="17" t="s">
        <v>10</v>
      </c>
      <c r="G53" s="18" t="s">
        <v>11</v>
      </c>
      <c r="H53" s="18">
        <v>1</v>
      </c>
      <c r="I53" s="18">
        <v>0</v>
      </c>
      <c r="J53" s="36" t="s">
        <v>11</v>
      </c>
      <c r="K53" s="18" t="s">
        <v>11</v>
      </c>
      <c r="L53" s="17">
        <v>0</v>
      </c>
      <c r="M53" s="17"/>
      <c r="N53" s="49" t="s">
        <v>11</v>
      </c>
      <c r="O53" s="17">
        <v>0</v>
      </c>
      <c r="P53" s="36" t="s">
        <v>30</v>
      </c>
      <c r="Q53" s="17" t="s">
        <v>30</v>
      </c>
      <c r="R53" s="36" t="s">
        <v>45</v>
      </c>
      <c r="S53" s="17" t="s">
        <v>47</v>
      </c>
      <c r="T53" s="18">
        <v>1</v>
      </c>
      <c r="U53" s="89"/>
      <c r="V53" s="90"/>
      <c r="W53" s="90"/>
      <c r="X53" s="90"/>
      <c r="Y53" s="89" t="s">
        <v>56</v>
      </c>
      <c r="Z53" s="90"/>
      <c r="AA53" s="90"/>
      <c r="AB53" s="90"/>
      <c r="AC53" s="90"/>
      <c r="AD53" s="90"/>
    </row>
    <row r="54" spans="1:30" x14ac:dyDescent="0.3">
      <c r="A54" s="15"/>
      <c r="B54" s="15">
        <f>B53</f>
        <v>1435</v>
      </c>
      <c r="C54" s="15">
        <v>15</v>
      </c>
      <c r="D54" s="34"/>
      <c r="E54" s="15" t="s">
        <v>13</v>
      </c>
      <c r="F54" s="15" t="s">
        <v>10</v>
      </c>
      <c r="G54" s="16">
        <v>1</v>
      </c>
      <c r="H54" s="16">
        <v>0</v>
      </c>
      <c r="I54" s="16">
        <v>0</v>
      </c>
      <c r="J54" s="34" t="s">
        <v>11</v>
      </c>
      <c r="K54" s="16" t="s">
        <v>11</v>
      </c>
      <c r="L54" s="15">
        <v>0</v>
      </c>
      <c r="M54" s="15"/>
      <c r="N54" s="48" t="s">
        <v>11</v>
      </c>
      <c r="O54" s="15">
        <v>0</v>
      </c>
      <c r="P54" s="34" t="s">
        <v>30</v>
      </c>
      <c r="Q54" s="15" t="s">
        <v>30</v>
      </c>
      <c r="R54" s="34" t="s">
        <v>45</v>
      </c>
      <c r="S54" s="15" t="s">
        <v>47</v>
      </c>
      <c r="T54" s="16" t="s">
        <v>11</v>
      </c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 x14ac:dyDescent="0.3">
      <c r="A55" s="17"/>
      <c r="B55" s="17">
        <f>B53+1</f>
        <v>1436</v>
      </c>
      <c r="C55" s="17">
        <v>15</v>
      </c>
      <c r="D55" s="36" t="s">
        <v>53</v>
      </c>
      <c r="E55" s="17" t="s">
        <v>12</v>
      </c>
      <c r="F55" s="17" t="s">
        <v>10</v>
      </c>
      <c r="G55" s="18" t="s">
        <v>11</v>
      </c>
      <c r="H55" s="18">
        <v>1</v>
      </c>
      <c r="I55" s="18">
        <v>0</v>
      </c>
      <c r="J55" s="36" t="s">
        <v>11</v>
      </c>
      <c r="K55" s="18" t="s">
        <v>11</v>
      </c>
      <c r="L55" s="17">
        <v>0</v>
      </c>
      <c r="M55" s="17"/>
      <c r="N55" s="49" t="s">
        <v>11</v>
      </c>
      <c r="O55" s="17">
        <v>0</v>
      </c>
      <c r="P55" s="36" t="s">
        <v>30</v>
      </c>
      <c r="Q55" s="17" t="s">
        <v>30</v>
      </c>
      <c r="R55" s="36" t="s">
        <v>45</v>
      </c>
      <c r="S55" s="17" t="s">
        <v>47</v>
      </c>
      <c r="T55" s="18">
        <v>1</v>
      </c>
      <c r="U55" s="89" t="str">
        <f>"REPEAT UNTIL "&amp;B61</f>
        <v>REPEAT UNTIL 2315</v>
      </c>
      <c r="V55" s="90"/>
      <c r="W55" s="90"/>
      <c r="X55" s="90"/>
      <c r="Y55" s="89" t="s">
        <v>57</v>
      </c>
      <c r="Z55" s="90"/>
      <c r="AA55" s="90"/>
      <c r="AB55" s="90"/>
      <c r="AC55" s="90"/>
      <c r="AD55" s="90"/>
    </row>
    <row r="56" spans="1:30" x14ac:dyDescent="0.3">
      <c r="A56" s="15"/>
      <c r="B56" s="15">
        <f>B54+1</f>
        <v>1436</v>
      </c>
      <c r="C56" s="15">
        <v>15</v>
      </c>
      <c r="D56" s="34"/>
      <c r="E56" s="15" t="s">
        <v>13</v>
      </c>
      <c r="F56" s="15" t="s">
        <v>10</v>
      </c>
      <c r="G56" s="16">
        <v>1</v>
      </c>
      <c r="H56" s="16">
        <v>0</v>
      </c>
      <c r="I56" s="16">
        <v>0</v>
      </c>
      <c r="J56" s="34" t="s">
        <v>11</v>
      </c>
      <c r="K56" s="16" t="s">
        <v>11</v>
      </c>
      <c r="L56" s="15">
        <v>0</v>
      </c>
      <c r="M56" s="15"/>
      <c r="N56" s="48" t="s">
        <v>11</v>
      </c>
      <c r="O56" s="15">
        <v>0</v>
      </c>
      <c r="P56" s="34" t="s">
        <v>30</v>
      </c>
      <c r="Q56" s="15" t="s">
        <v>30</v>
      </c>
      <c r="R56" s="34" t="s">
        <v>45</v>
      </c>
      <c r="S56" s="15" t="s">
        <v>47</v>
      </c>
      <c r="T56" s="16" t="s">
        <v>11</v>
      </c>
      <c r="U56" s="95"/>
      <c r="V56" s="95"/>
      <c r="W56" s="95"/>
      <c r="X56" s="95"/>
      <c r="Y56" s="95"/>
      <c r="Z56" s="95"/>
      <c r="AA56" s="95"/>
      <c r="AB56" s="95"/>
      <c r="AC56" s="95"/>
      <c r="AD56" s="95"/>
    </row>
    <row r="57" spans="1:30" x14ac:dyDescent="0.3">
      <c r="A57" s="6"/>
      <c r="B57" s="54" t="s">
        <v>64</v>
      </c>
      <c r="C57" s="6"/>
      <c r="D57" s="31"/>
      <c r="E57" s="6"/>
      <c r="F57" s="6"/>
      <c r="G57" s="7"/>
      <c r="H57" s="7"/>
      <c r="I57" s="7"/>
      <c r="J57" s="55" t="s">
        <v>64</v>
      </c>
      <c r="K57" s="7"/>
      <c r="L57" s="6"/>
      <c r="M57" s="6"/>
      <c r="N57" s="50"/>
      <c r="O57" s="6"/>
      <c r="P57" s="31"/>
      <c r="Q57" s="6"/>
      <c r="R57" s="31"/>
      <c r="S57" s="6"/>
      <c r="T57" s="7"/>
      <c r="U57" s="44" t="s">
        <v>64</v>
      </c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x14ac:dyDescent="0.3">
      <c r="A58" s="6"/>
      <c r="B58" s="6"/>
      <c r="C58" s="6"/>
      <c r="D58" s="31"/>
      <c r="E58" s="6"/>
      <c r="F58" s="6"/>
      <c r="G58" s="7"/>
      <c r="H58" s="7"/>
      <c r="I58" s="7"/>
      <c r="J58" s="31"/>
      <c r="K58" s="7"/>
      <c r="L58" s="6"/>
      <c r="M58" s="6"/>
      <c r="N58" s="50"/>
      <c r="O58" s="6"/>
      <c r="P58" s="31"/>
      <c r="Q58" s="6"/>
      <c r="R58" s="31"/>
      <c r="S58" s="6"/>
      <c r="T58" s="7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1:30" ht="14.4" customHeight="1" x14ac:dyDescent="0.3">
      <c r="A59" s="17"/>
      <c r="B59" s="56">
        <f>J48+1000</f>
        <v>2315</v>
      </c>
      <c r="C59" s="17">
        <v>1</v>
      </c>
      <c r="D59" s="36" t="s">
        <v>54</v>
      </c>
      <c r="E59" s="17" t="s">
        <v>13</v>
      </c>
      <c r="F59" s="17" t="s">
        <v>10</v>
      </c>
      <c r="G59" s="20">
        <v>0</v>
      </c>
      <c r="H59" s="18">
        <v>1</v>
      </c>
      <c r="I59" s="18">
        <v>1</v>
      </c>
      <c r="J59" s="36">
        <f>B59</f>
        <v>2315</v>
      </c>
      <c r="K59" s="18" t="s">
        <v>44</v>
      </c>
      <c r="L59" s="17">
        <v>70</v>
      </c>
      <c r="M59" s="17">
        <f>J59+L59</f>
        <v>2385</v>
      </c>
      <c r="N59" s="49">
        <f>N52+1</f>
        <v>44</v>
      </c>
      <c r="O59" s="17">
        <v>0</v>
      </c>
      <c r="P59" s="36" t="s">
        <v>30</v>
      </c>
      <c r="Q59" s="17" t="s">
        <v>39</v>
      </c>
      <c r="R59" s="36" t="s">
        <v>39</v>
      </c>
      <c r="S59" s="17" t="s">
        <v>47</v>
      </c>
      <c r="T59" s="18" t="s">
        <v>11</v>
      </c>
      <c r="U59" s="3"/>
      <c r="V59" s="3"/>
      <c r="W59" s="3"/>
      <c r="X59" s="3"/>
      <c r="Y59" s="89" t="s">
        <v>58</v>
      </c>
      <c r="Z59" s="90"/>
      <c r="AA59" s="90"/>
      <c r="AB59" s="90"/>
      <c r="AC59" s="90"/>
      <c r="AD59" s="90"/>
    </row>
    <row r="60" spans="1:30" x14ac:dyDescent="0.3">
      <c r="A60" s="15"/>
      <c r="B60" s="15">
        <f>B59</f>
        <v>2315</v>
      </c>
      <c r="C60" s="15">
        <v>1</v>
      </c>
      <c r="D60" s="34"/>
      <c r="E60" s="15" t="s">
        <v>13</v>
      </c>
      <c r="F60" s="15" t="s">
        <v>10</v>
      </c>
      <c r="G60" s="16" t="s">
        <v>11</v>
      </c>
      <c r="H60" s="16">
        <v>0</v>
      </c>
      <c r="I60" s="16">
        <v>0</v>
      </c>
      <c r="J60" s="34">
        <f>J59+L59</f>
        <v>2385</v>
      </c>
      <c r="K60" s="16" t="s">
        <v>38</v>
      </c>
      <c r="L60" s="15">
        <v>15</v>
      </c>
      <c r="M60" s="15"/>
      <c r="N60" s="48">
        <f>N59+1</f>
        <v>45</v>
      </c>
      <c r="O60" s="15">
        <v>0</v>
      </c>
      <c r="P60" s="41" t="s">
        <v>30</v>
      </c>
      <c r="Q60" s="84" t="s">
        <v>42</v>
      </c>
      <c r="R60" s="34" t="s">
        <v>30</v>
      </c>
      <c r="S60" s="15" t="s">
        <v>47</v>
      </c>
      <c r="T60" s="16" t="s">
        <v>11</v>
      </c>
      <c r="U60" s="95"/>
      <c r="V60" s="95"/>
      <c r="W60" s="95"/>
      <c r="X60" s="95"/>
      <c r="Y60" s="95"/>
      <c r="Z60" s="95"/>
      <c r="AA60" s="95"/>
      <c r="AB60" s="95"/>
      <c r="AC60" s="95"/>
      <c r="AD60" s="95"/>
    </row>
    <row r="61" spans="1:30" x14ac:dyDescent="0.3">
      <c r="A61" s="17"/>
      <c r="B61" s="17">
        <f>B60</f>
        <v>2315</v>
      </c>
      <c r="C61" s="17">
        <v>15</v>
      </c>
      <c r="D61" s="36" t="s">
        <v>53</v>
      </c>
      <c r="E61" s="17" t="s">
        <v>12</v>
      </c>
      <c r="F61" s="17" t="s">
        <v>10</v>
      </c>
      <c r="G61" s="18" t="s">
        <v>11</v>
      </c>
      <c r="H61" s="18">
        <v>1</v>
      </c>
      <c r="I61" s="18">
        <v>1</v>
      </c>
      <c r="J61" s="36">
        <f>J60+L60</f>
        <v>2400</v>
      </c>
      <c r="K61" s="18" t="s">
        <v>44</v>
      </c>
      <c r="L61" s="17">
        <v>70</v>
      </c>
      <c r="M61" s="59">
        <f>J61+L61</f>
        <v>2470</v>
      </c>
      <c r="N61" s="47">
        <f>N60+1</f>
        <v>46</v>
      </c>
      <c r="O61" s="17">
        <v>0</v>
      </c>
      <c r="P61" s="36" t="s">
        <v>30</v>
      </c>
      <c r="Q61" s="17" t="s">
        <v>26</v>
      </c>
      <c r="R61" s="82" t="s">
        <v>26</v>
      </c>
      <c r="S61" s="17" t="s">
        <v>47</v>
      </c>
      <c r="T61" s="81">
        <v>0</v>
      </c>
      <c r="U61" s="89"/>
      <c r="V61" s="90"/>
      <c r="W61" s="90"/>
      <c r="X61" s="90"/>
      <c r="Y61" s="91" t="s">
        <v>59</v>
      </c>
      <c r="Z61" s="91"/>
      <c r="AA61" s="91"/>
      <c r="AB61" s="91"/>
      <c r="AC61" s="91"/>
      <c r="AD61" s="91"/>
    </row>
    <row r="62" spans="1:30" x14ac:dyDescent="0.3">
      <c r="A62" s="6"/>
      <c r="B62" s="6">
        <f>B61</f>
        <v>2315</v>
      </c>
      <c r="C62" s="6">
        <v>15</v>
      </c>
      <c r="D62" s="31"/>
      <c r="E62" s="6" t="s">
        <v>12</v>
      </c>
      <c r="F62" s="6" t="s">
        <v>10</v>
      </c>
      <c r="G62" s="7" t="s">
        <v>11</v>
      </c>
      <c r="H62" s="7">
        <v>0</v>
      </c>
      <c r="I62" s="7">
        <v>1</v>
      </c>
      <c r="J62" s="53">
        <f>J61+L61</f>
        <v>2470</v>
      </c>
      <c r="K62" s="7" t="s">
        <v>46</v>
      </c>
      <c r="L62" s="6">
        <v>10</v>
      </c>
      <c r="M62" s="6"/>
      <c r="N62" s="46">
        <f>N61+1</f>
        <v>47</v>
      </c>
      <c r="O62" s="6">
        <v>0</v>
      </c>
      <c r="P62" s="31" t="s">
        <v>30</v>
      </c>
      <c r="Q62" s="6" t="s">
        <v>26</v>
      </c>
      <c r="R62" s="31" t="s">
        <v>26</v>
      </c>
      <c r="S62" s="14" t="s">
        <v>37</v>
      </c>
      <c r="T62" s="42">
        <v>0</v>
      </c>
      <c r="U62" s="91"/>
      <c r="V62" s="91"/>
      <c r="W62" s="91"/>
      <c r="X62" s="91"/>
      <c r="Y62" s="92" t="str">
        <f>"SC15["&amp;J62&amp;","&amp;J62+1000&amp;"]"</f>
        <v>SC15[2470,3470]</v>
      </c>
      <c r="Z62" s="92"/>
      <c r="AA62" s="92"/>
      <c r="AB62" s="92"/>
      <c r="AC62" s="92"/>
      <c r="AD62" s="92"/>
    </row>
    <row r="63" spans="1:30" x14ac:dyDescent="0.3">
      <c r="A63" s="8"/>
      <c r="B63" s="8">
        <f>B62</f>
        <v>2315</v>
      </c>
      <c r="C63" s="8">
        <v>15</v>
      </c>
      <c r="D63" s="32"/>
      <c r="E63" s="8" t="s">
        <v>13</v>
      </c>
      <c r="F63" s="8" t="s">
        <v>10</v>
      </c>
      <c r="G63" s="21">
        <v>1</v>
      </c>
      <c r="H63" s="9">
        <v>0</v>
      </c>
      <c r="I63" s="9">
        <v>0</v>
      </c>
      <c r="J63" s="32">
        <f>J62+L62</f>
        <v>2480</v>
      </c>
      <c r="K63" s="9" t="s">
        <v>38</v>
      </c>
      <c r="L63" s="8">
        <v>15</v>
      </c>
      <c r="M63" s="8"/>
      <c r="N63" s="45">
        <f>N62+1</f>
        <v>48</v>
      </c>
      <c r="O63" s="8">
        <v>0</v>
      </c>
      <c r="P63" s="32" t="s">
        <v>30</v>
      </c>
      <c r="Q63" s="8" t="s">
        <v>30</v>
      </c>
      <c r="R63" s="32" t="s">
        <v>45</v>
      </c>
      <c r="S63" s="8" t="s">
        <v>37</v>
      </c>
      <c r="T63" s="9" t="s">
        <v>11</v>
      </c>
      <c r="U63" s="93"/>
      <c r="V63" s="94"/>
      <c r="W63" s="94"/>
      <c r="X63" s="94"/>
      <c r="Y63" s="93"/>
      <c r="Z63" s="94"/>
      <c r="AA63" s="94"/>
      <c r="AB63" s="94"/>
      <c r="AC63" s="94"/>
      <c r="AD63" s="94"/>
    </row>
    <row r="64" spans="1:30" x14ac:dyDescent="0.3">
      <c r="A64" s="6"/>
      <c r="B64" s="54" t="s">
        <v>64</v>
      </c>
      <c r="C64" s="6"/>
      <c r="D64" s="31"/>
      <c r="E64" s="6"/>
      <c r="F64" s="6"/>
      <c r="G64" s="7"/>
      <c r="H64" s="7"/>
      <c r="I64" s="7"/>
      <c r="J64" s="55" t="s">
        <v>64</v>
      </c>
      <c r="K64" s="7"/>
      <c r="L64" s="6"/>
      <c r="M64" s="6"/>
      <c r="N64" s="50"/>
      <c r="O64" s="6"/>
      <c r="P64" s="31"/>
      <c r="Q64" s="6"/>
      <c r="R64" s="31"/>
      <c r="S64" s="6"/>
      <c r="T64" s="7"/>
      <c r="U64" s="44" t="s">
        <v>65</v>
      </c>
      <c r="V64" s="44"/>
      <c r="W64" s="44"/>
      <c r="X64" s="44"/>
      <c r="Y64" s="44"/>
      <c r="Z64" s="44"/>
      <c r="AA64" s="44"/>
      <c r="AB64" s="44"/>
      <c r="AC64" s="44"/>
      <c r="AD64" s="44"/>
    </row>
    <row r="65" spans="1:30" x14ac:dyDescent="0.3">
      <c r="A65" s="6"/>
      <c r="B65" s="6"/>
      <c r="C65" s="6"/>
      <c r="D65" s="31"/>
      <c r="E65" s="6"/>
      <c r="F65" s="6"/>
      <c r="G65" s="7"/>
      <c r="H65" s="7"/>
      <c r="I65" s="7"/>
      <c r="J65" s="31"/>
      <c r="K65" s="7"/>
      <c r="L65" s="6"/>
      <c r="M65" s="6"/>
      <c r="N65" s="50"/>
      <c r="O65" s="6"/>
      <c r="P65" s="31"/>
      <c r="Q65" s="6"/>
      <c r="R65" s="31"/>
      <c r="S65" s="6"/>
      <c r="T65" s="7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1:30" x14ac:dyDescent="0.3">
      <c r="A66" s="29"/>
      <c r="B66" s="57">
        <f>J62+1000</f>
        <v>3470</v>
      </c>
      <c r="C66" s="29">
        <v>15</v>
      </c>
      <c r="D66" s="39" t="s">
        <v>54</v>
      </c>
      <c r="E66" s="29" t="s">
        <v>13</v>
      </c>
      <c r="F66" s="29" t="s">
        <v>10</v>
      </c>
      <c r="G66" s="40">
        <v>0</v>
      </c>
      <c r="H66" s="30">
        <v>1</v>
      </c>
      <c r="I66" s="30">
        <v>1</v>
      </c>
      <c r="J66" s="39" t="s">
        <v>11</v>
      </c>
      <c r="K66" s="30" t="s">
        <v>11</v>
      </c>
      <c r="L66" s="29">
        <v>0</v>
      </c>
      <c r="M66" s="29"/>
      <c r="N66" s="51" t="s">
        <v>11</v>
      </c>
      <c r="O66" s="29">
        <v>0</v>
      </c>
      <c r="P66" s="29" t="s">
        <v>30</v>
      </c>
      <c r="Q66" s="29" t="s">
        <v>30</v>
      </c>
      <c r="R66" s="84" t="s">
        <v>42</v>
      </c>
      <c r="S66" s="29" t="s">
        <v>37</v>
      </c>
      <c r="T66" s="30" t="s">
        <v>11</v>
      </c>
      <c r="U66" s="95" t="s">
        <v>61</v>
      </c>
      <c r="V66" s="95"/>
      <c r="W66" s="95"/>
      <c r="X66" s="95"/>
      <c r="Y66" s="96" t="s">
        <v>60</v>
      </c>
      <c r="Z66" s="97"/>
      <c r="AA66" s="97"/>
      <c r="AB66" s="97"/>
      <c r="AC66" s="97"/>
      <c r="AD66" s="97"/>
    </row>
    <row r="67" spans="1:30" x14ac:dyDescent="0.3">
      <c r="A67" s="19"/>
      <c r="B67" s="19"/>
      <c r="C67" s="19"/>
      <c r="D67" s="19"/>
      <c r="E67" s="19"/>
      <c r="F67" s="19"/>
      <c r="G67" s="22"/>
      <c r="H67" s="22"/>
      <c r="I67" s="22"/>
      <c r="J67" s="19"/>
      <c r="K67" s="22"/>
      <c r="L67" s="19"/>
      <c r="M67" s="19"/>
      <c r="N67" s="19"/>
      <c r="O67" s="19"/>
      <c r="P67" s="19"/>
      <c r="Q67" s="19"/>
      <c r="R67" s="19"/>
      <c r="S67" s="19"/>
      <c r="T67" s="22"/>
      <c r="U67" s="98"/>
      <c r="V67" s="98"/>
      <c r="W67" s="98"/>
      <c r="X67" s="98"/>
      <c r="Y67" s="98"/>
      <c r="Z67" s="98"/>
      <c r="AA67" s="98"/>
      <c r="AB67" s="98"/>
      <c r="AC67" s="98"/>
      <c r="AD67" s="98"/>
    </row>
    <row r="68" spans="1:30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</sheetData>
  <mergeCells count="117">
    <mergeCell ref="U52:X52"/>
    <mergeCell ref="Y43:AD43"/>
    <mergeCell ref="Y45:AD45"/>
    <mergeCell ref="Y47:AD47"/>
    <mergeCell ref="Y49:AD49"/>
    <mergeCell ref="Y51:AD51"/>
    <mergeCell ref="Y52:AD52"/>
    <mergeCell ref="U40:X40"/>
    <mergeCell ref="U42:X42"/>
    <mergeCell ref="U43:X43"/>
    <mergeCell ref="U44:X44"/>
    <mergeCell ref="U46:X46"/>
    <mergeCell ref="U47:X47"/>
    <mergeCell ref="U48:X48"/>
    <mergeCell ref="U49:X49"/>
    <mergeCell ref="U51:X51"/>
    <mergeCell ref="U41:X41"/>
    <mergeCell ref="Y25:AD25"/>
    <mergeCell ref="Y27:AD27"/>
    <mergeCell ref="Y26:AD26"/>
    <mergeCell ref="Y5:AD5"/>
    <mergeCell ref="Y7:AD7"/>
    <mergeCell ref="Y9:AD9"/>
    <mergeCell ref="Y11:AD11"/>
    <mergeCell ref="Y13:AD13"/>
    <mergeCell ref="Y15:AD15"/>
    <mergeCell ref="Y10:AD10"/>
    <mergeCell ref="Y12:AD12"/>
    <mergeCell ref="Y14:AD14"/>
    <mergeCell ref="Y8:AD8"/>
    <mergeCell ref="Y6:AD6"/>
    <mergeCell ref="Y16:AD16"/>
    <mergeCell ref="Y18:AD18"/>
    <mergeCell ref="Y20:AD20"/>
    <mergeCell ref="Y22:AD22"/>
    <mergeCell ref="Y24:AD24"/>
    <mergeCell ref="U30:X30"/>
    <mergeCell ref="U32:X32"/>
    <mergeCell ref="U34:X34"/>
    <mergeCell ref="U36:X36"/>
    <mergeCell ref="U38:X38"/>
    <mergeCell ref="Y44:AD44"/>
    <mergeCell ref="Y46:AD46"/>
    <mergeCell ref="Y48:AD48"/>
    <mergeCell ref="Y50:AD50"/>
    <mergeCell ref="Y36:AD36"/>
    <mergeCell ref="Y38:AD38"/>
    <mergeCell ref="Y41:AD41"/>
    <mergeCell ref="U11:X11"/>
    <mergeCell ref="U9:X9"/>
    <mergeCell ref="U7:X7"/>
    <mergeCell ref="Y17:AD17"/>
    <mergeCell ref="Y19:AD19"/>
    <mergeCell ref="Y21:AD21"/>
    <mergeCell ref="Y23:AD23"/>
    <mergeCell ref="U14:X14"/>
    <mergeCell ref="U5:X5"/>
    <mergeCell ref="U23:X23"/>
    <mergeCell ref="U21:X21"/>
    <mergeCell ref="U19:X19"/>
    <mergeCell ref="U17:X17"/>
    <mergeCell ref="U16:X16"/>
    <mergeCell ref="U18:X18"/>
    <mergeCell ref="U20:X20"/>
    <mergeCell ref="U22:X22"/>
    <mergeCell ref="U10:X10"/>
    <mergeCell ref="U6:X6"/>
    <mergeCell ref="U8:X8"/>
    <mergeCell ref="U12:X12"/>
    <mergeCell ref="Y66:AD66"/>
    <mergeCell ref="U67:X67"/>
    <mergeCell ref="Y67:AD67"/>
    <mergeCell ref="U66:X66"/>
    <mergeCell ref="U15:X15"/>
    <mergeCell ref="U13:X13"/>
    <mergeCell ref="U27:X27"/>
    <mergeCell ref="U25:X25"/>
    <mergeCell ref="U39:X39"/>
    <mergeCell ref="U37:X37"/>
    <mergeCell ref="U35:X35"/>
    <mergeCell ref="U33:X33"/>
    <mergeCell ref="U31:X31"/>
    <mergeCell ref="U29:X29"/>
    <mergeCell ref="U28:X28"/>
    <mergeCell ref="U24:X24"/>
    <mergeCell ref="U26:X26"/>
    <mergeCell ref="Y29:AD29"/>
    <mergeCell ref="Y31:AD31"/>
    <mergeCell ref="Y33:AD33"/>
    <mergeCell ref="Y35:AD35"/>
    <mergeCell ref="Y37:AD37"/>
    <mergeCell ref="Y39:AD39"/>
    <mergeCell ref="U50:X50"/>
    <mergeCell ref="AB3:AD3"/>
    <mergeCell ref="U61:X61"/>
    <mergeCell ref="Y61:AD61"/>
    <mergeCell ref="U62:X62"/>
    <mergeCell ref="Y62:AD62"/>
    <mergeCell ref="U63:X63"/>
    <mergeCell ref="Y63:AD63"/>
    <mergeCell ref="U56:X56"/>
    <mergeCell ref="Y56:AD56"/>
    <mergeCell ref="Y59:AD59"/>
    <mergeCell ref="U60:X60"/>
    <mergeCell ref="Y60:AD60"/>
    <mergeCell ref="U53:X53"/>
    <mergeCell ref="Y53:AD53"/>
    <mergeCell ref="U54:X54"/>
    <mergeCell ref="Y54:AD54"/>
    <mergeCell ref="U55:X55"/>
    <mergeCell ref="Y55:AD55"/>
    <mergeCell ref="Y40:AD40"/>
    <mergeCell ref="Y42:AD42"/>
    <mergeCell ref="Y28:AD28"/>
    <mergeCell ref="Y30:AD30"/>
    <mergeCell ref="Y32:AD32"/>
    <mergeCell ref="Y34:AD34"/>
  </mergeCells>
  <pageMargins left="0.25" right="0.25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Universita' degli Studi di Siena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Giorgi</dc:creator>
  <cp:lastModifiedBy>Roberto Giorgi</cp:lastModifiedBy>
  <cp:lastPrinted>2018-11-28T09:58:44Z</cp:lastPrinted>
  <dcterms:created xsi:type="dcterms:W3CDTF">2016-11-30T10:29:57Z</dcterms:created>
  <dcterms:modified xsi:type="dcterms:W3CDTF">2018-11-28T13:17:17Z</dcterms:modified>
</cp:coreProperties>
</file>